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240" yWindow="300" windowWidth="12390" windowHeight="9315" activeTab="12"/>
  </bookViews>
  <sheets>
    <sheet name="1" sheetId="2" r:id="rId1"/>
    <sheet name="2" sheetId="3" r:id="rId2"/>
    <sheet name="3" sheetId="4" r:id="rId3"/>
    <sheet name="4" sheetId="5" r:id="rId4"/>
    <sheet name="5" sheetId="6" r:id="rId5"/>
    <sheet name="7" sheetId="8" r:id="rId6"/>
    <sheet name="6" sheetId="7" r:id="rId7"/>
    <sheet name="8" sheetId="18" r:id="rId8"/>
    <sheet name="9" sheetId="19" r:id="rId9"/>
    <sheet name="10" sheetId="11" r:id="rId10"/>
    <sheet name="11" sheetId="12" r:id="rId11"/>
    <sheet name="12" sheetId="13" r:id="rId12"/>
    <sheet name="13" sheetId="14" r:id="rId13"/>
    <sheet name="Примерный Справочник ЦС" sheetId="15" r:id="rId14"/>
    <sheet name="мбт" sheetId="17" r:id="rId15"/>
  </sheets>
  <definedNames>
    <definedName name="_xlnm.Print_Titles" localSheetId="0">'1'!$11:$11</definedName>
    <definedName name="_xlnm.Print_Titles" localSheetId="9">'10'!$11:$12</definedName>
    <definedName name="_xlnm.Print_Titles" localSheetId="10">'11'!#REF!</definedName>
    <definedName name="_xlnm.Print_Titles" localSheetId="3">'4'!$11:$11</definedName>
    <definedName name="_xlnm.Print_Titles" localSheetId="4">'5'!$11:$12</definedName>
    <definedName name="_xlnm.Print_Titles" localSheetId="13">'Примерный Справочник ЦС'!$5:$5</definedName>
    <definedName name="_xlnm.Print_Area" localSheetId="0">'1'!$A$1:$D$37</definedName>
    <definedName name="_xlnm.Print_Area" localSheetId="9">'10'!$A$1:$H$210</definedName>
    <definedName name="_xlnm.Print_Area" localSheetId="10">'11'!$A$1:$I$175</definedName>
    <definedName name="_xlnm.Print_Area" localSheetId="1">'2'!$A$1:$D$28</definedName>
    <definedName name="_xlnm.Print_Area" localSheetId="2">'3'!$A$1:$D$20</definedName>
    <definedName name="_xlnm.Print_Area" localSheetId="6">'6'!$A$1:$D$38</definedName>
    <definedName name="_xlnm.Print_Area" localSheetId="5">'7'!$A$1:$E$32</definedName>
  </definedNames>
  <calcPr calcId="125725" fullCalcOnLoad="1"/>
</workbook>
</file>

<file path=xl/calcChain.xml><?xml version="1.0" encoding="utf-8"?>
<calcChain xmlns="http://schemas.openxmlformats.org/spreadsheetml/2006/main">
  <c r="H98" i="11"/>
  <c r="H99"/>
  <c r="H33"/>
  <c r="H24"/>
  <c r="H23"/>
  <c r="H22"/>
  <c r="H21"/>
  <c r="H14"/>
  <c r="D12" i="7"/>
  <c r="D20"/>
  <c r="H148" i="11"/>
  <c r="H116"/>
  <c r="C16" i="13"/>
  <c r="H157" i="11"/>
  <c r="D43" i="19"/>
  <c r="D58"/>
  <c r="C43"/>
  <c r="C58"/>
  <c r="I140" i="12"/>
  <c r="H140"/>
  <c r="I172"/>
  <c r="H172"/>
  <c r="I168"/>
  <c r="H168"/>
  <c r="H167"/>
  <c r="H166"/>
  <c r="I169"/>
  <c r="H169"/>
  <c r="I167"/>
  <c r="I166"/>
  <c r="C38" i="18"/>
  <c r="H161" i="11"/>
  <c r="H198"/>
  <c r="H199"/>
  <c r="H200"/>
  <c r="H201"/>
  <c r="H176"/>
  <c r="H178"/>
  <c r="H114"/>
  <c r="C12" i="18"/>
  <c r="H78" i="11"/>
  <c r="H77"/>
  <c r="H76"/>
  <c r="H75"/>
  <c r="H174"/>
  <c r="H165"/>
  <c r="C14" i="13"/>
  <c r="C50" i="18"/>
  <c r="H208" i="11"/>
  <c r="H207"/>
  <c r="H206"/>
  <c r="H205"/>
  <c r="H204"/>
  <c r="H101"/>
  <c r="H97"/>
  <c r="H96"/>
  <c r="H89"/>
  <c r="H151"/>
  <c r="H180"/>
  <c r="H170"/>
  <c r="I147" i="12"/>
  <c r="H147"/>
  <c r="I144"/>
  <c r="I143"/>
  <c r="I142"/>
  <c r="I141"/>
  <c r="H144"/>
  <c r="H143"/>
  <c r="H142"/>
  <c r="H141"/>
  <c r="C12" i="13"/>
  <c r="H23" i="12"/>
  <c r="H32"/>
  <c r="I32"/>
  <c r="I23"/>
  <c r="H35" i="11"/>
  <c r="D15" i="8"/>
  <c r="D14"/>
  <c r="D13"/>
  <c r="D22"/>
  <c r="E22"/>
  <c r="E21"/>
  <c r="E15"/>
  <c r="E14"/>
  <c r="E13"/>
  <c r="D32" i="19"/>
  <c r="C32"/>
  <c r="C35"/>
  <c r="D35"/>
  <c r="C27" i="18"/>
  <c r="I125" i="12"/>
  <c r="I120"/>
  <c r="I119"/>
  <c r="I118"/>
  <c r="I150"/>
  <c r="I138"/>
  <c r="I134"/>
  <c r="I131"/>
  <c r="I130"/>
  <c r="I127"/>
  <c r="I110"/>
  <c r="I109"/>
  <c r="I108"/>
  <c r="I107"/>
  <c r="I105"/>
  <c r="I104"/>
  <c r="I103"/>
  <c r="I102"/>
  <c r="I101"/>
  <c r="I90"/>
  <c r="I89"/>
  <c r="I88"/>
  <c r="I87"/>
  <c r="I80"/>
  <c r="I75"/>
  <c r="I74"/>
  <c r="I73"/>
  <c r="I72"/>
  <c r="I71"/>
  <c r="I55"/>
  <c r="I54"/>
  <c r="I53"/>
  <c r="I52"/>
  <c r="I48"/>
  <c r="I50"/>
  <c r="I28"/>
  <c r="I30"/>
  <c r="I17"/>
  <c r="I16"/>
  <c r="I15"/>
  <c r="I14"/>
  <c r="E30" i="8"/>
  <c r="E16" i="6"/>
  <c r="E14"/>
  <c r="E13"/>
  <c r="E18"/>
  <c r="C17" i="14"/>
  <c r="C15"/>
  <c r="H164" i="12"/>
  <c r="H163"/>
  <c r="H162"/>
  <c r="H160"/>
  <c r="H159"/>
  <c r="H158"/>
  <c r="H157"/>
  <c r="H156"/>
  <c r="H150"/>
  <c r="H138"/>
  <c r="H136"/>
  <c r="H134"/>
  <c r="H132"/>
  <c r="H128"/>
  <c r="H125"/>
  <c r="H123"/>
  <c r="H121"/>
  <c r="H115"/>
  <c r="H114"/>
  <c r="H113"/>
  <c r="H112"/>
  <c r="H110"/>
  <c r="H109"/>
  <c r="H108"/>
  <c r="H107"/>
  <c r="H105"/>
  <c r="H104"/>
  <c r="H103"/>
  <c r="H102"/>
  <c r="H101"/>
  <c r="H99"/>
  <c r="H90"/>
  <c r="H81"/>
  <c r="H75"/>
  <c r="H74"/>
  <c r="H73"/>
  <c r="H72"/>
  <c r="H71"/>
  <c r="H55"/>
  <c r="H54"/>
  <c r="H53"/>
  <c r="H52"/>
  <c r="H50"/>
  <c r="H48"/>
  <c r="H47"/>
  <c r="H46"/>
  <c r="H45"/>
  <c r="H43"/>
  <c r="H41"/>
  <c r="H30"/>
  <c r="H22"/>
  <c r="H21"/>
  <c r="H20"/>
  <c r="H13"/>
  <c r="H28"/>
  <c r="H17"/>
  <c r="H16"/>
  <c r="H15"/>
  <c r="H196" i="11"/>
  <c r="H195"/>
  <c r="H194"/>
  <c r="H192"/>
  <c r="H191"/>
  <c r="H190"/>
  <c r="H189"/>
  <c r="H188"/>
  <c r="H182"/>
  <c r="H159"/>
  <c r="H155"/>
  <c r="H153"/>
  <c r="H147"/>
  <c r="H144"/>
  <c r="H134"/>
  <c r="H149"/>
  <c r="H145"/>
  <c r="H142"/>
  <c r="H140"/>
  <c r="H138"/>
  <c r="H132"/>
  <c r="H131"/>
  <c r="H130"/>
  <c r="H129"/>
  <c r="H127"/>
  <c r="H126"/>
  <c r="H125"/>
  <c r="H124"/>
  <c r="H122"/>
  <c r="H121"/>
  <c r="H120"/>
  <c r="H119"/>
  <c r="H118"/>
  <c r="H112"/>
  <c r="H103"/>
  <c r="H90"/>
  <c r="H84"/>
  <c r="H83"/>
  <c r="H82"/>
  <c r="H81"/>
  <c r="H80"/>
  <c r="H58"/>
  <c r="H57"/>
  <c r="H56"/>
  <c r="H55"/>
  <c r="H53"/>
  <c r="H51"/>
  <c r="H50"/>
  <c r="H49"/>
  <c r="H48"/>
  <c r="H46"/>
  <c r="H44"/>
  <c r="H31"/>
  <c r="H29"/>
  <c r="H18"/>
  <c r="H17"/>
  <c r="H16"/>
  <c r="D30" i="8"/>
  <c r="D21"/>
  <c r="E19"/>
  <c r="D19"/>
  <c r="D36" i="7"/>
  <c r="D17"/>
  <c r="D14"/>
  <c r="D18" i="6"/>
  <c r="D16"/>
  <c r="D13"/>
  <c r="D14"/>
  <c r="D17" i="5"/>
  <c r="D15"/>
  <c r="D12"/>
  <c r="D13"/>
  <c r="D13" i="19"/>
  <c r="C13"/>
  <c r="D17" i="14"/>
  <c r="C44" i="18"/>
  <c r="D22" i="19"/>
  <c r="C22"/>
  <c r="D20"/>
  <c r="C20"/>
  <c r="C30" i="18"/>
  <c r="C23"/>
  <c r="C21"/>
  <c r="D15" i="14"/>
  <c r="E27" i="6"/>
  <c r="D27"/>
  <c r="D21" i="5"/>
  <c r="H15" i="11"/>
  <c r="H137"/>
  <c r="H136"/>
  <c r="H135"/>
  <c r="H14" i="12"/>
  <c r="H89"/>
  <c r="H88"/>
  <c r="H87"/>
  <c r="H80"/>
  <c r="H120"/>
  <c r="H119"/>
  <c r="H118"/>
  <c r="H131"/>
  <c r="H130"/>
  <c r="H127"/>
  <c r="I47"/>
  <c r="I46"/>
  <c r="I45"/>
  <c r="H117"/>
  <c r="I117"/>
  <c r="I22"/>
  <c r="I21"/>
  <c r="I20"/>
  <c r="I13"/>
  <c r="D19" i="7"/>
  <c r="D13"/>
  <c r="I175" i="12"/>
  <c r="I12"/>
  <c r="H175"/>
  <c r="H12"/>
  <c r="H164" i="11"/>
  <c r="H163"/>
  <c r="H162"/>
  <c r="C52" i="18"/>
  <c r="H210" i="11"/>
  <c r="H13"/>
</calcChain>
</file>

<file path=xl/sharedStrings.xml><?xml version="1.0" encoding="utf-8"?>
<sst xmlns="http://schemas.openxmlformats.org/spreadsheetml/2006/main" count="2470" uniqueCount="561">
  <si>
    <t>Код бюджетной классификации Российской Федерации</t>
  </si>
  <si>
    <t>Наименование</t>
  </si>
  <si>
    <t>главного администратора доходов</t>
  </si>
  <si>
    <t>КОД</t>
  </si>
  <si>
    <t>1 11 05035 10 0000 120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</si>
  <si>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автономных учреждений)</t>
  </si>
  <si>
    <t>1 13 01995 10 0000 130</t>
  </si>
  <si>
    <t>Прочие доходы  от оказания платных услуг  (работ) получателями средств бюджетов поселений</t>
  </si>
  <si>
    <t>Прочие доходы  от  компенсации затрат бюджетов поселений</t>
  </si>
  <si>
    <t>1 14 03050 10 0000 410</t>
  </si>
  <si>
    <t>Средства  от распоряжения и  реализации конфискованного и иного имущества, обращенного в доходы поселений (в части реализации основных средств по указанному имуществу)</t>
  </si>
  <si>
    <t>1 14 03050 10 0000 440</t>
  </si>
  <si>
    <t>Средства от распоряжения и реализации конфискованного и иного имущества, обращенного в доходы поселений (в части реализации материальных запасов по указанному имуществу)</t>
  </si>
  <si>
    <t>1 16 21050 10 0000 140</t>
  </si>
  <si>
    <t>Денежные взыскания (штрафы) и иные суммы, взыскиваемые с лиц, виновных в совершении преступлений и возмещение ущерба имуществу, зачисляемые в бюджет поселений</t>
  </si>
  <si>
    <t>1 17 01050 10 0000 180</t>
  </si>
  <si>
    <t>Невыясненные поступления, зачисляемые в бюджеты поселений</t>
  </si>
  <si>
    <t>1 17 05050 10 0000 180</t>
  </si>
  <si>
    <t>Прочие неналоговые доходы бюджетов поселений</t>
  </si>
  <si>
    <t>2 02 01001 10 0000 151</t>
  </si>
  <si>
    <t>№ п/п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</si>
  <si>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</si>
  <si>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1 14 06013 10 0000 430</t>
  </si>
  <si>
    <t>Единый сельскохозяйственный налог</t>
  </si>
  <si>
    <t>1 06 01030 10 0000 110</t>
  </si>
  <si>
    <t>администратора источников финансирования</t>
  </si>
  <si>
    <t>источников финансирования бюджета муниципального района</t>
  </si>
  <si>
    <t>Сумма</t>
  </si>
  <si>
    <t>(тыс. рублей)</t>
  </si>
  <si>
    <t>НАЛОГОВЫЕ И НЕНАЛОГОВЫЕ ДОХОДЫ</t>
  </si>
  <si>
    <t>НАЛОГИ НА СОВОКУПНЫЙ ДОХОД</t>
  </si>
  <si>
    <t>ДОХОДЫ ОТ ИСПОЛЬЗОВАНИЯ ИМУЩЕСТВА, НАХОДЯЩЕГОСЯ В ГОСУДАРСТВЕННОЙ И МУНИЦИПАЛЬНОЙ СОБСТВЕННОСТИ</t>
  </si>
  <si>
    <t>НАЛОГИ НА ИМУЩЕСТВО</t>
  </si>
  <si>
    <t>Плановый период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</si>
  <si>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</si>
  <si>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</si>
  <si>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 xml:space="preserve">СУБВЕНЦИИ БЮДЖЕТАМ СУБЪЕКТОВ РОССИЙСКОЙ ФЕДЕРАЦИИ И МУНИЦИПАЛЬНЫХ ОБРАЗОВАНИЙ </t>
  </si>
  <si>
    <t>Иные межбюджетные трансферты</t>
  </si>
  <si>
    <t>Код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</si>
  <si>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</si>
  <si>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</si>
  <si>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</si>
  <si>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Мобилизационная и вневойсковая подготовка</t>
  </si>
  <si>
    <t>НАЦИОНАЛЬНАЯ БЕЗОПАСНОСТЬ И ПРАВООХРАНИТЕЛЬНАЯ ДЕЯТЕЛЬНОСТЬ</t>
  </si>
  <si>
    <t>Благоустройство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</si>
  <si>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</si>
  <si>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</si>
  <si>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</si>
  <si>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</si>
  <si>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 xml:space="preserve">Наименование </t>
  </si>
  <si>
    <t>ГРБС</t>
  </si>
  <si>
    <t>Раздел</t>
  </si>
  <si>
    <t>Подраздел</t>
  </si>
  <si>
    <t>Целевая статья</t>
  </si>
  <si>
    <t>Вид расхода</t>
  </si>
  <si>
    <t>01</t>
  </si>
  <si>
    <t>Функционирование высшего должностного лица субьекта Российской Федерации и органа местного самоуправления</t>
  </si>
  <si>
    <t>02</t>
  </si>
  <si>
    <t>04</t>
  </si>
  <si>
    <t>06</t>
  </si>
  <si>
    <t>13</t>
  </si>
  <si>
    <t xml:space="preserve">  НАЦИОНАЛЬНАЯ ОБОРОНА</t>
  </si>
  <si>
    <t>03</t>
  </si>
  <si>
    <t>09</t>
  </si>
  <si>
    <t>ЖИЛИЩНО - КОММУНАЛЬНОЕ ХОЗЯЙСТВО</t>
  </si>
  <si>
    <t>05</t>
  </si>
  <si>
    <t>08</t>
  </si>
  <si>
    <t>10</t>
  </si>
  <si>
    <t>11</t>
  </si>
  <si>
    <t>ВСЕГО РАСХОДОВ</t>
  </si>
  <si>
    <t>сумма</t>
  </si>
  <si>
    <t>КУЛЬТУРА, КИНЕМАТОГРАФИЯ</t>
  </si>
  <si>
    <t>Приложение 1</t>
  </si>
  <si>
    <t>к Решению Совета депутатов</t>
  </si>
  <si>
    <t>Земельный налог (по обязательствам, возникшим до 1 января 2006 года), мобилизуемый на территориях поселений</t>
  </si>
  <si>
    <t>1 09 04053 10 0000 110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</si>
  <si>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</si>
  <si>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1 11 05025 10 0000 120</t>
  </si>
  <si>
    <t>1 11 08050 10 0000 120</t>
  </si>
  <si>
    <t>Средства, получаемые от передачи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</si>
  <si>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1 11 09045 10 0000 120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</si>
  <si>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</si>
  <si>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1 13 02995 10 0000 130</t>
  </si>
  <si>
    <t>1 14 02052 10 0000 410</t>
  </si>
  <si>
    <t xml:space="preserve">  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</si>
  <si>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1 14 02053 10 0000 410</t>
  </si>
  <si>
    <t xml:space="preserve">  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</si>
  <si>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</si>
  <si>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1 16 23052 10 0000 140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</si>
  <si>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поселений</t>
  </si>
  <si>
    <t>1 16 33050 10 0000 140</t>
  </si>
  <si>
    <t xml:space="preserve">  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поселений</t>
  </si>
  <si>
    <t>1 16 90050 10 0000 140</t>
  </si>
  <si>
    <t xml:space="preserve"> Прочие поступления от денежных взысканий (штрафов) и иных сумм в возмещение ущерба, зачисляемые в бюджеты поселений</t>
  </si>
  <si>
    <t>ГОСУДАРСТВЕННАЯ ПОШЛИНА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</si>
  <si>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</si>
  <si>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</si>
  <si>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1 08 07175 01 0000 110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</si>
  <si>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</si>
  <si>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ЗАДОЛЖЕННОСТЬ И ПЕРЕРАСЧЕТЫ ПО ОТМЕНЕННЫМ НАЛОГАМ, СБОРАМ И ИНЫМ ОБЯЗАТЕЛЬНЫМ ПЛАТЕЖАМ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</si>
  <si>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</si>
  <si>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</si>
  <si>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</si>
  <si>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</si>
  <si>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Обеспечение проведения выборов и референдумов</t>
  </si>
  <si>
    <t>Резервные фонды</t>
  </si>
  <si>
    <t>Обеспечение пожарной безопасности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</si>
  <si>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</si>
  <si>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</si>
  <si>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Транспорт</t>
  </si>
  <si>
    <t>Дорожное хозяйство (дорожные фонды)</t>
  </si>
  <si>
    <t>ОБРАЗОВАНИЕ</t>
  </si>
  <si>
    <t>Профессиональная подготовка, переподготовка и повышение квалификации</t>
  </si>
  <si>
    <t>Молодежная политика и оздоровление детей</t>
  </si>
  <si>
    <t>Другие вопросы в области культуры, кинематографии</t>
  </si>
  <si>
    <t>Физическая культура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</si>
  <si>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</si>
  <si>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</si>
  <si>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Прочие межбюджетные трансферты общего характера</t>
  </si>
  <si>
    <t>121</t>
  </si>
  <si>
    <t>Закупка товаров, работ, услуг в сфере информационно-коммуникационных технологий</t>
  </si>
  <si>
    <t>Уплата налога на имущество организаций и земельного налога</t>
  </si>
  <si>
    <t>Уплата прочих налогов, сборов и иных платежей</t>
  </si>
  <si>
    <t>122</t>
  </si>
  <si>
    <t>242</t>
  </si>
  <si>
    <t>244</t>
  </si>
  <si>
    <t>851</t>
  </si>
  <si>
    <t>852</t>
  </si>
  <si>
    <t>Проведение выборов и референдумов</t>
  </si>
  <si>
    <t>870</t>
  </si>
  <si>
    <t>Осуществление первичного воинского учета на территориях, где отсутствуют военные комиссариаты</t>
  </si>
  <si>
    <t>Защита населения и территории от чрезвычайных ситуаций природного и техногенного характера, гражданская оборона</t>
  </si>
  <si>
    <t>Водное хозяйство</t>
  </si>
  <si>
    <t>Водохозяйственные мероприятия</t>
  </si>
  <si>
    <t>540</t>
  </si>
  <si>
    <t>Доплаты к пенсиям, дополнительное пенсионное обеспечение</t>
  </si>
  <si>
    <t>Процентные платежи по долговым обязательствам</t>
  </si>
  <si>
    <t>Приложение 2</t>
  </si>
  <si>
    <t>Приложение 3</t>
  </si>
  <si>
    <t>Приложение 4</t>
  </si>
  <si>
    <t>Приложение 5</t>
  </si>
  <si>
    <t>Приложение 6</t>
  </si>
  <si>
    <t>Приложение 7</t>
  </si>
  <si>
    <t>Приложение 10</t>
  </si>
  <si>
    <t>Перечень главных администраторов источников финансирования дефицита местного бюджета</t>
  </si>
  <si>
    <t>Межбюджетные трансферты на осуществление части полномочий по формированию и исполнению бюджета поселения</t>
  </si>
  <si>
    <t>ГАД</t>
  </si>
  <si>
    <t>1 00 00000 00 0000 000</t>
  </si>
  <si>
    <t>1 01 00000 00 0000 000</t>
  </si>
  <si>
    <t>1 06 00000 00 0000 000</t>
  </si>
  <si>
    <t>1 05 00000 00 0000 000</t>
  </si>
  <si>
    <t>1 08 00000 00 0000 000</t>
  </si>
  <si>
    <t>1 09 00000 00 0000 000</t>
  </si>
  <si>
    <t>1 11 00000 00 0000 000</t>
  </si>
  <si>
    <t>1 13 00000 00 0000 000</t>
  </si>
  <si>
    <t>1 14 00000 00 0000 000</t>
  </si>
  <si>
    <t>1 16 00000 00 0000 000</t>
  </si>
  <si>
    <t>1 17 00000 00 0000 000</t>
  </si>
  <si>
    <t>2 00 00000 00 0000 000</t>
  </si>
  <si>
    <t>2 02 00000 00 0000 000</t>
  </si>
  <si>
    <t>ДОТАЦИИ БЮДЖЕТАМ СУБЪЕКТОВ РОССИЙСКОЙ ФЕДЕРАЦИИ И МУНИЦИПАЛЬНЫХ ОБРАЗОВАНИЙ</t>
  </si>
  <si>
    <t>ИНЫЕ МЕЖБЮДЖЕТНЫЕ ТРАНСФЕРТЫ</t>
  </si>
  <si>
    <t>НАЛОГИ НА ПРИБЫЛЬ, ДОХОДЫ</t>
  </si>
  <si>
    <t xml:space="preserve">Предупреждение и ликвидация последствий чрезвычайных ситуаций и стихийных бедствий природного и техногенного характера
</t>
  </si>
  <si>
    <t>Уличное освещение</t>
  </si>
  <si>
    <t>Выполнение других обязательств муниципального образования</t>
  </si>
  <si>
    <t>Другие виды транспорта</t>
  </si>
  <si>
    <t>111</t>
  </si>
  <si>
    <t>Условно утвержденные расходы</t>
  </si>
  <si>
    <t>999 8290</t>
  </si>
  <si>
    <t>999 8230</t>
  </si>
  <si>
    <t>КБК ЦС</t>
  </si>
  <si>
    <t>Руководство и управление в сфере установленных функций  органов местного самоуправления</t>
  </si>
  <si>
    <t>99 9 8100</t>
  </si>
  <si>
    <t>Расходы на обеспечение функционирования высшего должностного лица муниципального образования</t>
  </si>
  <si>
    <t>99 9 8101</t>
  </si>
  <si>
    <t xml:space="preserve">Расходы на обеспечение функций  органов местного самоуправления </t>
  </si>
  <si>
    <t>99 9 8102</t>
  </si>
  <si>
    <t>Расходы на обеспечение функционирования председателя представительного органа муниципального образования</t>
  </si>
  <si>
    <t>99 9 8103</t>
  </si>
  <si>
    <t>Расходы, связанные с осуществлением  депутатских полномочий</t>
  </si>
  <si>
    <t>99 9 8104</t>
  </si>
  <si>
    <t>Расходы на обеспечение функционирования руководителя контрольно-счетной палаты муниципального образования и его заместителей</t>
  </si>
  <si>
    <t>99 9 8105</t>
  </si>
  <si>
    <t xml:space="preserve">Расходы на выполнение других функций органов местного самоуправления </t>
  </si>
  <si>
    <t>99 9 8159</t>
  </si>
  <si>
    <t>99 9 8200</t>
  </si>
  <si>
    <t>Осуществление мероприятий, связанных с владением, пользованием и распоряжением имуществом, находящимся в муниципальной собственности</t>
  </si>
  <si>
    <t>99 9 8210</t>
  </si>
  <si>
    <t>Оценка недвижимости, признание прав и регулирование отношений по государственной собственности</t>
  </si>
  <si>
    <t>99 9 8211</t>
  </si>
  <si>
    <t xml:space="preserve">Содержание автомобильных дорог общего пользования местного значения </t>
  </si>
  <si>
    <t>99 9 8220</t>
  </si>
  <si>
    <t>Содержание автомобильных дорог и инженерных сооружений на них в границах городских округов и поселений в рамках благоустройства</t>
  </si>
  <si>
    <t>99 9 8226</t>
  </si>
  <si>
    <t>Предупреждение и ликвидация последствий чрезвычайных ситуаций и стихийных бедствий природного и техногенного характера</t>
  </si>
  <si>
    <t>99 9 8230</t>
  </si>
  <si>
    <t>Подготовка проектов межевания и проведения кадастровых работ в отношении земельных участков, выделяемых в счет земельных долей</t>
  </si>
  <si>
    <t>99 9 8240</t>
  </si>
  <si>
    <t>Расходы на проведение мероприятий для детей и молодежи</t>
  </si>
  <si>
    <t>99 9 8250</t>
  </si>
  <si>
    <t xml:space="preserve">Расходы на проведение мероприятий в области физической культуры и  спорта </t>
  </si>
  <si>
    <t>99 9 8260</t>
  </si>
  <si>
    <t>Расходы на реализацию мероприятий в области социальной политики</t>
  </si>
  <si>
    <t>99 9 8270</t>
  </si>
  <si>
    <t>Расходы на содержание инструкторов по физической культуре и спорту</t>
  </si>
  <si>
    <t>99 9 8280</t>
  </si>
  <si>
    <t>Прочие мероприятия, связанные с выполнением обязательств органов местного самоуправления</t>
  </si>
  <si>
    <t>99 9 8290</t>
  </si>
  <si>
    <t>Расходы на обеспечение деятельности (оказание услуг) муниципальных учреждений</t>
  </si>
  <si>
    <t>99 9 8300</t>
  </si>
  <si>
    <t>Расходы на обеспечение деятельности (оказание услуг) детских дошкольных учреждений</t>
  </si>
  <si>
    <t>99 9 8301</t>
  </si>
  <si>
    <t>Расходы на обеспечение деятельности (оказание услуг) общеобразовательных учреждений</t>
  </si>
  <si>
    <t>99 9 8302</t>
  </si>
  <si>
    <t>Расходы на обеспечение деятельности (оказание услуг) общеобразовательных учреждений дополнительного образования</t>
  </si>
  <si>
    <t>99 9 8303</t>
  </si>
  <si>
    <t>Расходы на обеспечение деятельности (оказание услуг) муниципальных учреждений (учебно - методические кабинеты, централизованные бухгалтерии)</t>
  </si>
  <si>
    <t>99 9 8304</t>
  </si>
  <si>
    <t>Расходы на обеспечение деятельности (оказание услуг) учреждений культуры (дома культуры, другие учреждения культуры)</t>
  </si>
  <si>
    <t>99 9 8311</t>
  </si>
  <si>
    <t>Расходы на обеспечение деятельности (оказание услуг) учреждений культуры (библиотеки)</t>
  </si>
  <si>
    <t>99 9 8312</t>
  </si>
  <si>
    <t>Расходы на обеспечение деятельности (оказание услуг) учреждений хозяйственного обслуживания</t>
  </si>
  <si>
    <t>99 9 8359</t>
  </si>
  <si>
    <t>99 9 8500</t>
  </si>
  <si>
    <t>Доплаты к пенсиям  муниципальных служащих</t>
  </si>
  <si>
    <t>99 9 8501</t>
  </si>
  <si>
    <t>Резервные фонды местной администрации</t>
  </si>
  <si>
    <t>99 9 8600</t>
  </si>
  <si>
    <t>Резервный фонд финансирования непредвиденных расходов администрации</t>
  </si>
  <si>
    <t>99 9 8601</t>
  </si>
  <si>
    <t>Резервный фонд администрации по предупреждению чрезвычайных ситуаций</t>
  </si>
  <si>
    <t>99 9 8602</t>
  </si>
  <si>
    <t>Резервный фонд администрации по ликвидации чрезвычайных ситуаций и последствий стихийных бедствий</t>
  </si>
  <si>
    <t>99 9 8603</t>
  </si>
  <si>
    <t>99 9 8700</t>
  </si>
  <si>
    <t>99 9 8701</t>
  </si>
  <si>
    <t>99 9 8800</t>
  </si>
  <si>
    <t>Проведение выборов в представительные органы муниципального образования</t>
  </si>
  <si>
    <t>99 9 8801</t>
  </si>
  <si>
    <t>Проведение выборов главы мун образования</t>
  </si>
  <si>
    <t>99 9 8802</t>
  </si>
  <si>
    <t>99 9 8900</t>
  </si>
  <si>
    <t>Мероприятия в области использования, охраны водных объектов и гидротехнических сооружений</t>
  </si>
  <si>
    <t>99 9 8901</t>
  </si>
  <si>
    <t>Межбюджетные трансферты бюджетам муниципальных образований из бюджетов сельских поселениина осуществление части полномочии по решению вопросов местного значения в соответсвии с заключенными соглашениями</t>
  </si>
  <si>
    <t>Межбюджетные трансферты на осуществление части полномочий по вопросам в области культуры</t>
  </si>
  <si>
    <t>99 9 40 00</t>
  </si>
  <si>
    <t>99 9 41 00</t>
  </si>
  <si>
    <t>99 9 4101</t>
  </si>
  <si>
    <t>99 9 4200</t>
  </si>
  <si>
    <t>Межбюджетные трансферты на осуществление полномочий  по созданию условий для организации досуга и обеспечения жителей поселений услугами организаций культуры</t>
  </si>
  <si>
    <t>99 9 4201</t>
  </si>
  <si>
    <t>Межбюджетные трансферты на осуществление полномочий по организации библиотечного обслуживания населения, комплектования, обеспечения сохранности библиотечных фондов библиотек поселений</t>
  </si>
  <si>
    <t>99 9 4202</t>
  </si>
  <si>
    <t>99 9 4300</t>
  </si>
  <si>
    <t>Процентные платежи по муниципальному долгу</t>
  </si>
  <si>
    <t>Обеспечение деятельности финансовых, налоговых и таможенных органов и органов финансового (финансово-бюджетного) надзора (при наличии финансового органа)</t>
  </si>
  <si>
    <t>Резервные средства</t>
  </si>
  <si>
    <t>99 9 8229</t>
  </si>
  <si>
    <t>99 9 8291</t>
  </si>
  <si>
    <t>360</t>
  </si>
  <si>
    <t>Прочие безвозмездные поступления в бюджеты сельских поселений от бюджета муниципальных районов</t>
  </si>
  <si>
    <t>01 05 02 01 10 0000 510</t>
  </si>
  <si>
    <t>01 05 02 01 10 0000 610</t>
  </si>
  <si>
    <t>000 01 05 00 00 00 0000 000</t>
  </si>
  <si>
    <t>Увеличение остатков средств бюджетов</t>
  </si>
  <si>
    <t>Уменьшение остатков средств бюджетов</t>
  </si>
  <si>
    <t>Приложение 8</t>
  </si>
  <si>
    <t>Приложение 9</t>
  </si>
  <si>
    <t>Приложение 11</t>
  </si>
  <si>
    <t>01 02 00 00 10 0000 710</t>
  </si>
  <si>
    <t>01 02 00 00 10 0000 810</t>
  </si>
  <si>
    <t>01 06 05 01 10 0000 640</t>
  </si>
  <si>
    <t xml:space="preserve">Фонд оплаты труда государственных (муниципальных) органов и взносы по обязательному социальному страхованию
</t>
  </si>
  <si>
    <t xml:space="preserve">Иные выплаты персоналу государственных (муниципальных) органов, за исключением фонда оплаты труда
</t>
  </si>
  <si>
    <t>Прочая закупка товаров, работ и услуг для обеспечения
государственных (муниципальных) нужд</t>
  </si>
  <si>
    <t>Иные выплаты населению</t>
  </si>
  <si>
    <t xml:space="preserve">                                              </t>
  </si>
  <si>
    <t>2 02 04012 10 0000 151</t>
  </si>
  <si>
    <t xml:space="preserve"> 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</si>
  <si>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>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</si>
  <si>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991</t>
  </si>
  <si>
    <t>1 11 05010 10 0000 120</t>
  </si>
  <si>
    <t>МО сельское поселение «Краснопартизанское»</t>
  </si>
  <si>
    <t>«О бюджете муниципального образования  сельское поселение</t>
  </si>
  <si>
    <t>9994101</t>
  </si>
  <si>
    <t xml:space="preserve">Межбюджетные трансферты на осуществление части полномочий по ксо </t>
  </si>
  <si>
    <t>9994102</t>
  </si>
  <si>
    <t>Прочие платежи</t>
  </si>
  <si>
    <t>доходов бюджета сельского поселения</t>
  </si>
  <si>
    <t>Администрация МО сельского поселения "Краснопартизанское"</t>
  </si>
  <si>
    <t>1 15 02050 10 0000 140</t>
  </si>
  <si>
    <t>2 03 05010 10 0000 180</t>
  </si>
  <si>
    <t>2 18 05030 10 0000 180</t>
  </si>
  <si>
    <t>Наименование разделов и подразделов</t>
  </si>
  <si>
    <t xml:space="preserve">сумма </t>
  </si>
  <si>
    <t>0100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</si>
  <si>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</si>
  <si>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</si>
  <si>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</si>
  <si>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</si>
  <si>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</si>
  <si>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0106</t>
  </si>
  <si>
    <t>Обеспечение  деятельности  финансовых,налоговых и  таможенных  органов  финансового (финансово -  бюджетного) надзора</t>
  </si>
  <si>
    <t>0107</t>
  </si>
  <si>
    <t>0111</t>
  </si>
  <si>
    <t>0113</t>
  </si>
  <si>
    <t>0200</t>
  </si>
  <si>
    <t>НАЦИОНАЛЬНАЯ ОБОРОНА</t>
  </si>
  <si>
    <t>0203</t>
  </si>
  <si>
    <t>0300</t>
  </si>
  <si>
    <t>0309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</si>
  <si>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</si>
  <si>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0310</t>
  </si>
  <si>
    <t>0314</t>
  </si>
  <si>
    <t>0400</t>
  </si>
  <si>
    <t>0401</t>
  </si>
  <si>
    <t>Общеэкономические вопросы</t>
  </si>
  <si>
    <t>0406</t>
  </si>
  <si>
    <t>0408</t>
  </si>
  <si>
    <t>0409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</si>
  <si>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</si>
  <si>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</si>
  <si>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</si>
  <si>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</si>
  <si>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</si>
  <si>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 xml:space="preserve"> Жилищное хозяйство</t>
  </si>
  <si>
    <t>0502</t>
  </si>
  <si>
    <t>Коммунальное хозяйство</t>
  </si>
  <si>
    <t>0503</t>
  </si>
  <si>
    <t>0504</t>
  </si>
  <si>
    <t xml:space="preserve"> Другие вопросы в области жилищно-коммунального хозяйства</t>
  </si>
  <si>
    <t>0700</t>
  </si>
  <si>
    <t>0705</t>
  </si>
  <si>
    <t>0707</t>
  </si>
  <si>
    <t>0800</t>
  </si>
  <si>
    <t xml:space="preserve">0801 </t>
  </si>
  <si>
    <t>0804</t>
  </si>
  <si>
    <t>1000</t>
  </si>
  <si>
    <t>1001</t>
  </si>
  <si>
    <t>1003</t>
  </si>
  <si>
    <t>Социальное обеспечение населения</t>
  </si>
  <si>
    <t>1100</t>
  </si>
  <si>
    <t>1101</t>
  </si>
  <si>
    <t>1102</t>
  </si>
  <si>
    <t>Массовый спорт</t>
  </si>
  <si>
    <t>1300</t>
  </si>
  <si>
    <t xml:space="preserve"> ОБСЛУЖИВАНИЕ ГОСУДАРСТВЕННОГО И МУНИЦИПАЛЬНОГО ДОЛГА</t>
  </si>
  <si>
    <t>1301</t>
  </si>
  <si>
    <t>1400</t>
  </si>
  <si>
    <t>1403</t>
  </si>
  <si>
    <t>0000</t>
  </si>
  <si>
    <t>Приложение 12</t>
  </si>
  <si>
    <t>Приложение 13</t>
  </si>
  <si>
    <t xml:space="preserve">Межбюджетные трансферты на осуществление полномочий для организации досуга и обеспечения жителей поселения услугами организации культуры </t>
  </si>
  <si>
    <t>1 13 01995 10 0000 130</t>
  </si>
  <si>
    <t>Перечень главных администраторов   доходов бюджета муниципального образования сельское поселение «Краснопартизанское» и закрепляемые за ними виды доходов</t>
  </si>
  <si>
    <t>991 Администрация МО СП "Краснопартизанское"ИНН 0321004141 КПП032101001</t>
  </si>
  <si>
    <t xml:space="preserve">Перечень главных администраторов доходов местного  бюджета - органов государственной власти Российской Федерации, Республики Бурятия, органов местного самоуправления муниципального образования «Хоринский район» </t>
  </si>
  <si>
    <t>Управление Федеральной налоговой службы Российской Федерации по Республике Бурятия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</si>
  <si>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</si>
  <si>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</si>
  <si>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Муниципальное учреждение «Комитет по управлению муниципальным хозяйством и имуществом»</t>
  </si>
  <si>
    <t>111 05035 10 0000 120</t>
  </si>
  <si>
    <t>доходов бюджета сельского (городского) поселения</t>
  </si>
  <si>
    <t>1 05 03010 01 0000 110</t>
  </si>
  <si>
    <t>991 01 05 00 00 00 0000 500</t>
  </si>
  <si>
    <t>991 01 05 02 01 10 0000 510</t>
  </si>
  <si>
    <t>991 01 05 00 00 00 0000 600</t>
  </si>
  <si>
    <t>991 01 05 02 01 10 0000 610</t>
  </si>
  <si>
    <t>«Краснопартизанское»  на 2017 год и на плановый период 2018 и 2019 годов»</t>
  </si>
  <si>
    <t>Прочие доходы от оказания платных услуг(работ) получателями средств бюджетов сельских поселений</t>
  </si>
  <si>
    <t>1 13 02065 10 0000 130</t>
  </si>
  <si>
    <t>Доходы, поступающие в порядке возмещения расходов, понесенных в связи с эксплуатацией имущества сельских поселений</t>
  </si>
  <si>
    <t>Прочие доходы  от  компенсации затрат бюджетов сельских поселений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</si>
  <si>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</si>
  <si>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</si>
  <si>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Средства  от распоряжения и  реализации конфискованного и иного имущества, обращенного в доходы сельских поселений (в части реализации основных средств по указанному имуществу)</t>
  </si>
  <si>
    <t>Средства от распоряжения и реализации конфискованного и иного имущества, обращенного в доходы сельских поселений (в части реализации материальных запасов по указанному имуществу)</t>
  </si>
  <si>
    <t>Платежи, взимаемые органами местного самоуправления (организациями) сельских поселений за выполнение определенных функций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</si>
  <si>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сельских поселений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</si>
  <si>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</si>
  <si>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 xml:space="preserve"> Прочие поступления от денежных взысканий (штрафов) и иных сумм в возмещение ущерба, зачисляемые в бюджеты сельских поселений</t>
  </si>
  <si>
    <t xml:space="preserve">Невыясненные поступления, зачисляемые в бюджеты сельских поселений </t>
  </si>
  <si>
    <t>1 17 02020 10 0000 180</t>
  </si>
  <si>
    <t>Возмещение потерь сельскохозяйственного производства, связанных с изъятием сельскохозяйственных угодий, расположенных на территориях сельских поселений (по обязательствам, возникшим до 1 января 2008 года)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</si>
  <si>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</si>
  <si>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учёта на территориях, где отсутствуют военные комиссариаты</t>
  </si>
  <si>
    <t xml:space="preserve">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</si>
  <si>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</si>
  <si>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межбюджетные трансферты, передаваемые бюджетам сельских поселений</t>
  </si>
  <si>
    <t>Предоставление  государственными (муниципальными) организациями грантов для получателей средств бюджетов сельских поселений</t>
  </si>
  <si>
    <t>2 18 05010 10 0000 180</t>
  </si>
  <si>
    <t>Доходы бюджетов сельских поселений от возврата бюджетными учреждениями остатков субсидий прошлых лет</t>
  </si>
  <si>
    <t>Доходы бюджетов сельских поселений от возврата иными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</si>
  <si>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</si>
  <si>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Налог на имущество физических лиц, взимаемый  по ставкам, применяемым к объектам налогообложения,   расположенным в границах сельских поселений</t>
  </si>
  <si>
    <t>1 06 06043 10 0000 110</t>
  </si>
  <si>
    <t>Земельный налог с физических лиц, обладающих земельным участком, расположенным в границах сельских поселений</t>
  </si>
  <si>
    <t>1 06 06033 10 0000 110</t>
  </si>
  <si>
    <t>Земельный налог с организаций, обладающих земельным участком, расположенным в границах сельских поселений</t>
  </si>
  <si>
    <t>116 90050 10 0000 140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</si>
  <si>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</si>
  <si>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Администрация муниципального образования «Хоринский район»</t>
  </si>
  <si>
    <t>116 51040 02 0000 140</t>
  </si>
  <si>
    <t xml:space="preserve"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 </t>
  </si>
  <si>
    <t xml:space="preserve"> 2 08 05000 10 0000 180</t>
  </si>
  <si>
    <t>Перечисления из бюджетов сельских поселений (в бюджеты сельских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</si>
  <si>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Получение кредитов от кредитных организаций бюджетами сельских поселений в валюте Российской Федерации</t>
  </si>
  <si>
    <t>Погашение бюджетами сельских поселений кредитов от кредитных организаций в валюте Российской Федерации</t>
  </si>
  <si>
    <t>01 03 01 00 10 0000 710</t>
  </si>
  <si>
    <t>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</si>
  <si>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01 03 01 00 10 0000 810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</si>
  <si>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</si>
  <si>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Возврат бюджетных кредитов, предоставленных юридическим лицам из бюджетов сельских поселений в валюте Российской Федерации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</si>
  <si>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</si>
  <si>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</si>
  <si>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Налоговые и неналоговые доходы местного бюджета на 2018-2019 годы</t>
  </si>
  <si>
    <t>Налоговые и неналоговые доходы местного бюджета на 2017 год</t>
  </si>
  <si>
    <t>Объем безвозмездных поступлений на 2017 год</t>
  </si>
  <si>
    <t>Дотации бюджетам сельских поселений на выравнивание бюджетной обеспеченности за счет субвенций бюджетам муниципальных районов на осуществление полномочий по расчету и предоставлению дотаций поселениям</t>
  </si>
  <si>
    <t>Субвенции бюджетам сельских поселений на осуществление первичного воинского учета на территориях где отсутствуют военные комиссариаты</t>
  </si>
  <si>
    <t>Межбюджетные трансферты на первоочередные расходы</t>
  </si>
  <si>
    <t>Межбюджетные трансферты бюджетам поселений на уплату налога на имущество муниципальных бюджетных, автономных, казенных организаций</t>
  </si>
  <si>
    <t>Межбюджетные трансферты для реализации мероприятий, направленных на снижение напряженности на рынке труда муниципальных образований сельских поселений</t>
  </si>
  <si>
    <t>Межбюджетные трансферты на увеличение фонда оплаты труда основного персонала отрасли "Культура"</t>
  </si>
  <si>
    <t>Межбюджетные трансферты для премирования победителей и призерам республиканского конкурса "Лучшее территориальное общественное самоуправление"</t>
  </si>
  <si>
    <t>Межбюджетные трансферты на опашку минерализованных полос</t>
  </si>
  <si>
    <r>
      <t xml:space="preserve">Межбюджетные трансферты на </t>
    </r>
    <r>
      <rPr>
        <sz val="11"/>
        <color indexed="8"/>
        <rFont val="Times New Roman"/>
        <family val="1"/>
        <charset val="204"/>
      </rPr>
      <t>осуществление полномочий по организации в границах поселения водоснабжения населения, водоотведения</t>
    </r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</si>
  <si>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дорожной деятельности в отношении автомобильных дорог местного значения в границах населенных пунктов поселения</t>
  </si>
  <si>
    <t>Объем безвозмездных поступлений на 2018-2019 годы</t>
  </si>
  <si>
    <t>2018 г.</t>
  </si>
  <si>
    <t>2019 г.</t>
  </si>
  <si>
    <t>Распределение бюджетных ассигнований по разделам и подразделам  классификации расходов бюджетов на 2017 год</t>
  </si>
  <si>
    <t>Распределение бюджетных ассигнований по разделам и подразделам  классификации расходов бюджетов на 2018 - 2019  годы</t>
  </si>
  <si>
    <t>Ведомственная структура расходов местного бюджета на 2017 год</t>
  </si>
  <si>
    <t>Непрограммные расходы органов местного самоуправления</t>
  </si>
  <si>
    <t>9900000000</t>
  </si>
  <si>
    <t>Непрограммные расходы</t>
  </si>
  <si>
    <t>9990000000</t>
  </si>
  <si>
    <t>Первоочередные расходы</t>
  </si>
  <si>
    <t>9990070200</t>
  </si>
  <si>
    <t>Фонд оплаты труда государственных (муниципальных) органов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</si>
  <si>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                                               </t>
  </si>
  <si>
    <t>129</t>
  </si>
  <si>
    <t>Уплата налога на имущество муниципальных бюджетных,автономных, казенных организаций</t>
  </si>
  <si>
    <t>9990070300</t>
  </si>
  <si>
    <t>Мероприятия на выравнивание уровня бюджетной обеспеченности за счет субвенций бюджетам муниципальных районов на осуществление полномочий по расчету и предоставлению дотаций поселениям</t>
  </si>
  <si>
    <t>9990073090</t>
  </si>
  <si>
    <t>Центральный аппарат</t>
  </si>
  <si>
    <t>9990091010</t>
  </si>
  <si>
    <t xml:space="preserve"> Межбюджетные трансферты на осуществление части полномочий  ЦБ сельских поселений</t>
  </si>
  <si>
    <t>99900P0100</t>
  </si>
  <si>
    <t>Межбюджетные трансферты на осуществление части полномочий  КСО сельских поселений</t>
  </si>
  <si>
    <t>99900P0200</t>
  </si>
  <si>
    <t>Прочие расходы</t>
  </si>
  <si>
    <t>9990080100</t>
  </si>
  <si>
    <t>Обеспечение деятельности казенных учреждений</t>
  </si>
  <si>
    <t>9990020100</t>
  </si>
  <si>
    <t xml:space="preserve">Фонд оплаты труда казенных учреждений
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</si>
  <si>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</si>
  <si>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119</t>
  </si>
  <si>
    <t>Межбюджетные трансферты для премирования победителей и призеров республиканского конкурса «Лучшее территориальное общественное самоуправление»</t>
  </si>
  <si>
    <t>9990074030</t>
  </si>
  <si>
    <t xml:space="preserve">Межбюджетные трансферты на осуществление части полномочий по земельному контролю в границах поселения  </t>
  </si>
  <si>
    <t>99900P0500</t>
  </si>
  <si>
    <t>9990051180</t>
  </si>
  <si>
    <t>Мероприятия по опашке минерализованных полос</t>
  </si>
  <si>
    <t>99900R0100</t>
  </si>
  <si>
    <t>Общеэкономичесие вопросы</t>
  </si>
  <si>
    <t>000</t>
  </si>
  <si>
    <t>Межбюджетные трасферты передаваемые бюджетам сельских поселений из бюджетов муниципальных районов на осуществление части полномочий по дорожному фонду в соостветствии с заключенными соглашениями</t>
  </si>
  <si>
    <t>99900Д0100</t>
  </si>
  <si>
    <t xml:space="preserve">Коммунальное хозяйство </t>
  </si>
  <si>
    <t>Прочая закупка товаров, работ и услуг для обеспечения
муниципальных нужд</t>
  </si>
  <si>
    <r>
      <t xml:space="preserve">Мероприятия </t>
    </r>
    <r>
      <rPr>
        <sz val="10"/>
        <color indexed="8"/>
        <rFont val="Times New Roman"/>
        <family val="1"/>
        <charset val="204"/>
      </rPr>
      <t>по организации в границах поселения водоснабжения населения, водоотведения</t>
    </r>
  </si>
  <si>
    <t>99900R0200</t>
  </si>
  <si>
    <t>Иные МБТ на поддержку гражданских инициатив "Народный бюджет"</t>
  </si>
  <si>
    <t>999072140</t>
  </si>
  <si>
    <t>Иные МБТ на поддержку гражданских инициатив "Народный бюджет" за счет МБ</t>
  </si>
  <si>
    <t>999080200</t>
  </si>
  <si>
    <t>Межбюджетные трансферты на осуществление части полномочий по муниципальному контролю в сфере благоустройства в 2014-2019гг</t>
  </si>
  <si>
    <t>99900P0300</t>
  </si>
  <si>
    <t>99900P0401</t>
  </si>
  <si>
    <t>Межбюджетные трансферты на ИРО по увеличению ФОТ основного персонала отрасли "Культура"</t>
  </si>
  <si>
    <t>99900P0402</t>
  </si>
  <si>
    <t>Межбюджетные трансферты бюджетам муниципальных районов (городских округов) на повышение средней заработной платы работников муниципальных учреждений отрасли отрасли культуры на 2016 год</t>
  </si>
  <si>
    <t>99900P0403</t>
  </si>
  <si>
    <t>Публичные нормативные обязательства</t>
  </si>
  <si>
    <t>9990060100</t>
  </si>
  <si>
    <t xml:space="preserve"> Иные пенсии, социальные доплаты к пенсиям</t>
  </si>
  <si>
    <t>312</t>
  </si>
  <si>
    <t>Ведомственная структура расходов местного бюджета на 2018-2019 годы</t>
  </si>
  <si>
    <t>2018</t>
  </si>
  <si>
    <t>2019</t>
  </si>
  <si>
    <t>Администрация МО СП "Краснопартизанское"</t>
  </si>
  <si>
    <t>Изменение остатков средств на счетах по учету средств бюджетов</t>
  </si>
  <si>
    <t>Увеличение прочих остатков денежных средств бюджетов сельских  поселений</t>
  </si>
  <si>
    <t>Источники финансирования дефицита местного бюджета на 2017 год</t>
  </si>
  <si>
    <t>Источники финансирования дефицита местного бюджета на 2018 - 2019 годы</t>
  </si>
  <si>
    <t>Прочая закупка товаров, работ и услуг для обеспечения для государственных (муниципальных) нужд</t>
  </si>
  <si>
    <t>Межбюджетные трансферты бюджетам муниципальных районов на повышение средней заработной платы работников муниципальных учреждений отрасли культуры на 2017 год</t>
  </si>
  <si>
    <t>Межбюджетные трансферты бюджетам муниципальных районов (городских округов) на повышение средней заработной платы работников муниципальных учреждений отрасли отрасли культуры на 2017 год</t>
  </si>
  <si>
    <t xml:space="preserve">НАЦИОНАЛЬНАЯ ЭКОНОМИКА </t>
  </si>
  <si>
    <t>Дорожное хозяйство (дорожный фонд)</t>
  </si>
  <si>
    <t>Межбюджетные трансферты бюджетам муниципальных районов на повышение средней заработной платы работников муниципальных учреждений отрасли культуры на 2018-2019 гг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</si>
  <si>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      </t>
  </si>
  <si>
    <t>Условно утвержденные расходы (2018 г. - 2,5%, 2019 г. -5 %)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</si>
  <si>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</si>
  <si>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от  30 декабря 2016 года №36</t>
  </si>
  <si>
    <t>от 30 декабря 2016 года №36</t>
  </si>
  <si>
    <t>от 30  декабря 2016 года №36</t>
  </si>
  <si>
    <t>2 02 15001 10 0000 151</t>
  </si>
  <si>
    <t>2 02 35118 10 0000 151</t>
  </si>
  <si>
    <t>2 02 45160 10 0000 151</t>
  </si>
  <si>
    <t>2 02 40014 10 0000 151</t>
  </si>
  <si>
    <t>2 02 49999 10 0000 151</t>
  </si>
  <si>
    <t>2 02 90054 10 0000 151</t>
  </si>
  <si>
    <t>2 02 15000 00 0000 151</t>
  </si>
  <si>
    <t>2 02 35118 00 0000 151</t>
  </si>
  <si>
    <t>2 02 45160 00 0000 151</t>
  </si>
  <si>
    <t xml:space="preserve">Межбюджетные трансферты для премирования победителей и призерам республиканского конкурса «Лучшее территориальное общественное самоуправление» </t>
  </si>
  <si>
    <t>2 0215000 00 0000 151</t>
  </si>
  <si>
    <t>2 02 40000 00 0000 151</t>
  </si>
  <si>
    <t>00</t>
  </si>
  <si>
    <t>Физическая  культура и спорт</t>
  </si>
  <si>
    <t>Физическая культура и спорт</t>
  </si>
  <si>
    <t>9990020400</t>
  </si>
  <si>
    <t>243</t>
  </si>
  <si>
    <t>Закупка товаров, работ, услуг в целях капитального ремонта государственного (муниципального) имущества</t>
  </si>
  <si>
    <t>9990072140</t>
  </si>
  <si>
    <t>Межбюджетные трансферты на развитие общественной инфраструктуры, капитальный ремонт, реконструкцию, строительство объектов образования, физической культуры и спорта, культуры, дорожного хозяйства, жилищно-коммунального хозяйства (РБ)</t>
  </si>
  <si>
    <t>Межбюджетные трансферты на развитие общественной инфраструктуры, капитальный ремонт, реконструкцию, строительство объектов образования, физической культуры и спорта, культуры, дорожного хозяйства, жилищно-коммунального хозяйства (МБ)</t>
  </si>
  <si>
    <t>3 02 45160 10 0000 151</t>
  </si>
  <si>
    <t>4 02 45160 10 0000 151</t>
  </si>
  <si>
    <t>5 02 45160 10 0000 151</t>
  </si>
  <si>
    <t>6 02 45160 10 0000 151</t>
  </si>
  <si>
    <t>Межбюджетные трансферты на развитие общественной инфраструктуры, капитальный ремонт, реконструкцию, строительство объектов образования, физической культуры и спорта, культуры, дорожного хозяйства, жилищного- коммунального хозяйства ( РБ)</t>
  </si>
  <si>
    <t>Межбюджетные трансферты на развитие общественной инфраструктуры, капитальный ремонт, реконструкцию, строительство объектов образования, физической культуры и спорта, культуры, дорожного хозяйства, жилищного- коммунального хозяйства ( МБ)</t>
  </si>
  <si>
    <t>Прочая закупка товаров, работ и услугдля обеспечения государственных (муниципальных) нужд</t>
  </si>
  <si>
    <t>Межбюджетные трансферты на развитие обществнной инфраструктуры, капитальный ремонт, реконструкцию, строительство объектов образования, физической культуры и спорта, культуры, дорожног хозяйства, жилищно-коммунального хозяйства (РБ)</t>
  </si>
  <si>
    <t>Межбюджетные трансферты на развитие обществнной инфраструктуры, капитальный ремонт, реконструкцию, строительство объектов образования, физической культуры и спорта, культуры, дорожног хозяйства, жилищно-коммунального хозяйства (МБ)</t>
  </si>
  <si>
    <t>Закупка товаров, работ, услуг в целях капитального
ремонта государственного (муниципального) имущества</t>
  </si>
  <si>
    <t>99900S0400</t>
  </si>
  <si>
    <t>99900S2140</t>
  </si>
  <si>
    <t>99900R0300</t>
  </si>
  <si>
    <t>Муниципальное учреждение Комитет по экономике и финансам "МО Хоринский район"</t>
  </si>
  <si>
    <t>1 16 90050 10 6000 140</t>
  </si>
  <si>
    <t xml:space="preserve">Прочие поступления от денежных взысканий (штрафов) и иных сумм в возмещение ущерба, зачисляемые в бюджеты сельских поселений (федеральные государственные органы, Банк России, органы управления государственными внебюджетными фондами Российской Федерации) </t>
  </si>
  <si>
    <t>Межбюджетные трансферты на осуществление части полномочий по ликвидации несанкционированных свалок на территориях сельских поселений</t>
  </si>
  <si>
    <t>Межбюджетные трансферты на осуществление части полномочий по ликвидации несанкционировнных свалок на территориях сельских поселений</t>
  </si>
  <si>
    <t xml:space="preserve"> </t>
  </si>
  <si>
    <t>99900R0400</t>
  </si>
  <si>
    <t>Межбюджетные трансферты на на осуществление части полномочий для проведения профилактических мероприятий по обеспечению пожарной безопасности на территориях сельских поселений</t>
  </si>
  <si>
    <t xml:space="preserve">2 02 45160 10 0000 151 </t>
  </si>
  <si>
    <t>Межбюджетные трансферты на осуществление части полномочий для проведения профилактических мероприятий по обеспечению пожарной безопасности на территориях сельских поселений</t>
  </si>
  <si>
    <t>2 19 60010 10 0000 151</t>
  </si>
  <si>
    <t>№11 МО сельское поселение «Краснопартизанское»</t>
  </si>
  <si>
    <t>к Решению Совета депутатов №11</t>
  </si>
</sst>
</file>

<file path=xl/styles.xml><?xml version="1.0" encoding="utf-8"?>
<styleSheet xmlns="http://schemas.openxmlformats.org/spreadsheetml/2006/main">
  <numFmts count="7">
    <numFmt numFmtId="172" formatCode="0.0"/>
    <numFmt numFmtId="185" formatCode="0.000"/>
    <numFmt numFmtId="187" formatCode="0.0000"/>
    <numFmt numFmtId="188" formatCode="0.00000"/>
    <numFmt numFmtId="189" formatCode="#,##0.000"/>
    <numFmt numFmtId="190" formatCode="#,##0.0000"/>
    <numFmt numFmtId="195" formatCode="#,##0.00000"/>
  </numFmts>
  <fonts count="45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b/>
      <sz val="11"/>
      <name val="Times New Roman CYR"/>
      <charset val="204"/>
    </font>
    <font>
      <sz val="11"/>
      <name val="Times New Roman CYR"/>
      <charset val="204"/>
    </font>
    <font>
      <sz val="11"/>
      <name val="Times New Roman CYR"/>
      <family val="1"/>
      <charset val="204"/>
    </font>
    <font>
      <b/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 CYR"/>
      <charset val="204"/>
    </font>
    <font>
      <b/>
      <sz val="10"/>
      <name val="Times New Roman CYR"/>
      <charset val="204"/>
    </font>
    <font>
      <sz val="10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0" fillId="0" borderId="0"/>
    <xf numFmtId="0" fontId="20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320">
    <xf numFmtId="0" fontId="0" fillId="0" borderId="0" xfId="0"/>
    <xf numFmtId="0" fontId="19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22" fillId="0" borderId="0" xfId="0" applyFont="1"/>
    <xf numFmtId="0" fontId="23" fillId="0" borderId="0" xfId="0" applyFont="1" applyAlignment="1">
      <alignment vertical="center" wrapText="1"/>
    </xf>
    <xf numFmtId="0" fontId="23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/>
    </xf>
    <xf numFmtId="0" fontId="23" fillId="0" borderId="0" xfId="0" applyFont="1" applyBorder="1"/>
    <xf numFmtId="0" fontId="23" fillId="0" borderId="10" xfId="0" applyFont="1" applyBorder="1" applyAlignment="1">
      <alignment horizontal="center" vertical="center" wrapText="1"/>
    </xf>
    <xf numFmtId="0" fontId="22" fillId="0" borderId="10" xfId="0" applyFont="1" applyBorder="1"/>
    <xf numFmtId="0" fontId="23" fillId="0" borderId="10" xfId="0" applyFont="1" applyBorder="1" applyAlignment="1">
      <alignment vertical="center" wrapText="1"/>
    </xf>
    <xf numFmtId="0" fontId="24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justify" vertical="top" wrapText="1"/>
    </xf>
    <xf numFmtId="0" fontId="19" fillId="0" borderId="10" xfId="0" applyFont="1" applyBorder="1" applyAlignment="1">
      <alignment vertical="top" wrapText="1"/>
    </xf>
    <xf numFmtId="0" fontId="23" fillId="0" borderId="10" xfId="36" applyFont="1" applyBorder="1" applyAlignment="1">
      <alignment horizontal="center" vertical="center" wrapText="1"/>
    </xf>
    <xf numFmtId="0" fontId="19" fillId="0" borderId="10" xfId="36" applyFont="1" applyBorder="1" applyAlignment="1">
      <alignment horizontal="center" vertical="center"/>
    </xf>
    <xf numFmtId="0" fontId="19" fillId="0" borderId="10" xfId="36" applyFont="1" applyBorder="1" applyAlignment="1">
      <alignment horizontal="center" vertical="center" wrapText="1"/>
    </xf>
    <xf numFmtId="0" fontId="19" fillId="0" borderId="10" xfId="36" applyFont="1" applyBorder="1" applyAlignment="1">
      <alignment horizontal="left" wrapText="1"/>
    </xf>
    <xf numFmtId="0" fontId="22" fillId="0" borderId="0" xfId="0" applyFont="1" applyAlignment="1">
      <alignment horizontal="right"/>
    </xf>
    <xf numFmtId="0" fontId="24" fillId="0" borderId="10" xfId="0" applyFont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top" wrapText="1"/>
    </xf>
    <xf numFmtId="0" fontId="24" fillId="0" borderId="10" xfId="0" applyFont="1" applyBorder="1" applyAlignment="1">
      <alignment vertical="center" wrapText="1"/>
    </xf>
    <xf numFmtId="0" fontId="24" fillId="0" borderId="10" xfId="0" applyFont="1" applyBorder="1" applyAlignment="1">
      <alignment horizontal="left" vertical="center" wrapText="1"/>
    </xf>
    <xf numFmtId="49" fontId="24" fillId="0" borderId="10" xfId="0" applyNumberFormat="1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left" wrapText="1"/>
    </xf>
    <xf numFmtId="0" fontId="19" fillId="0" borderId="10" xfId="0" applyFont="1" applyBorder="1" applyAlignment="1">
      <alignment horizontal="left"/>
    </xf>
    <xf numFmtId="3" fontId="19" fillId="0" borderId="10" xfId="0" applyNumberFormat="1" applyFont="1" applyBorder="1" applyAlignment="1">
      <alignment horizontal="left" vertical="center" wrapText="1"/>
    </xf>
    <xf numFmtId="0" fontId="19" fillId="24" borderId="10" xfId="37" applyFont="1" applyFill="1" applyBorder="1" applyAlignment="1">
      <alignment horizontal="center" vertical="center" wrapText="1"/>
    </xf>
    <xf numFmtId="49" fontId="27" fillId="0" borderId="10" xfId="0" applyNumberFormat="1" applyFont="1" applyFill="1" applyBorder="1" applyAlignment="1">
      <alignment horizontal="center" vertical="center" wrapText="1"/>
    </xf>
    <xf numFmtId="49" fontId="25" fillId="0" borderId="10" xfId="0" applyNumberFormat="1" applyFont="1" applyFill="1" applyBorder="1" applyAlignment="1">
      <alignment horizontal="center" vertical="center" wrapText="1"/>
    </xf>
    <xf numFmtId="0" fontId="25" fillId="24" borderId="10" xfId="0" applyNumberFormat="1" applyFont="1" applyFill="1" applyBorder="1" applyAlignment="1">
      <alignment horizontal="center" vertical="center" wrapText="1"/>
    </xf>
    <xf numFmtId="185" fontId="27" fillId="0" borderId="10" xfId="0" applyNumberFormat="1" applyFont="1" applyFill="1" applyBorder="1" applyAlignment="1">
      <alignment horizontal="center" vertical="center" wrapText="1"/>
    </xf>
    <xf numFmtId="0" fontId="25" fillId="0" borderId="10" xfId="0" applyNumberFormat="1" applyFont="1" applyFill="1" applyBorder="1" applyAlignment="1">
      <alignment horizontal="center" vertical="center" wrapText="1"/>
    </xf>
    <xf numFmtId="0" fontId="25" fillId="24" borderId="10" xfId="37" applyFont="1" applyFill="1" applyBorder="1" applyAlignment="1">
      <alignment horizontal="center" vertical="center" wrapText="1"/>
    </xf>
    <xf numFmtId="0" fontId="25" fillId="0" borderId="10" xfId="37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left" vertical="center" wrapText="1"/>
    </xf>
    <xf numFmtId="49" fontId="21" fillId="24" borderId="10" xfId="0" applyNumberFormat="1" applyFont="1" applyFill="1" applyBorder="1" applyAlignment="1">
      <alignment horizontal="center" vertical="center" wrapText="1"/>
    </xf>
    <xf numFmtId="49" fontId="28" fillId="24" borderId="10" xfId="0" applyNumberFormat="1" applyFont="1" applyFill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center" vertical="center" wrapText="1"/>
    </xf>
    <xf numFmtId="49" fontId="28" fillId="0" borderId="10" xfId="0" applyNumberFormat="1" applyFont="1" applyFill="1" applyBorder="1" applyAlignment="1">
      <alignment horizontal="center" vertical="center" wrapText="1"/>
    </xf>
    <xf numFmtId="0" fontId="28" fillId="24" borderId="10" xfId="0" applyNumberFormat="1" applyFont="1" applyFill="1" applyBorder="1" applyAlignment="1">
      <alignment horizontal="center" vertical="center" wrapText="1"/>
    </xf>
    <xf numFmtId="0" fontId="28" fillId="24" borderId="10" xfId="37" applyFont="1" applyFill="1" applyBorder="1" applyAlignment="1">
      <alignment horizontal="center" vertical="center" wrapText="1"/>
    </xf>
    <xf numFmtId="49" fontId="28" fillId="24" borderId="10" xfId="37" applyNumberFormat="1" applyFont="1" applyFill="1" applyBorder="1" applyAlignment="1">
      <alignment horizontal="center" vertical="center" wrapText="1"/>
    </xf>
    <xf numFmtId="49" fontId="22" fillId="24" borderId="10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center" vertical="center" wrapText="1"/>
    </xf>
    <xf numFmtId="0" fontId="22" fillId="24" borderId="10" xfId="0" applyNumberFormat="1" applyFont="1" applyFill="1" applyBorder="1" applyAlignment="1">
      <alignment horizontal="center" vertical="center" wrapText="1"/>
    </xf>
    <xf numFmtId="0" fontId="22" fillId="24" borderId="10" xfId="37" applyFont="1" applyFill="1" applyBorder="1" applyAlignment="1">
      <alignment horizontal="center" vertical="center" wrapText="1"/>
    </xf>
    <xf numFmtId="49" fontId="29" fillId="24" borderId="10" xfId="0" applyNumberFormat="1" applyFont="1" applyFill="1" applyBorder="1" applyAlignment="1">
      <alignment horizontal="center" vertical="center" wrapText="1"/>
    </xf>
    <xf numFmtId="49" fontId="29" fillId="0" borderId="10" xfId="0" applyNumberFormat="1" applyFont="1" applyFill="1" applyBorder="1" applyAlignment="1">
      <alignment horizontal="center" vertical="center" wrapText="1"/>
    </xf>
    <xf numFmtId="0" fontId="29" fillId="24" borderId="10" xfId="0" applyNumberFormat="1" applyFont="1" applyFill="1" applyBorder="1" applyAlignment="1">
      <alignment horizontal="center" vertical="center" wrapText="1"/>
    </xf>
    <xf numFmtId="0" fontId="29" fillId="24" borderId="10" xfId="37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left" vertical="center" wrapText="1"/>
    </xf>
    <xf numFmtId="0" fontId="22" fillId="24" borderId="10" xfId="37" applyFont="1" applyFill="1" applyBorder="1" applyAlignment="1">
      <alignment horizontal="left" vertical="center" wrapText="1"/>
    </xf>
    <xf numFmtId="0" fontId="23" fillId="0" borderId="10" xfId="37" applyFont="1" applyFill="1" applyBorder="1" applyAlignment="1">
      <alignment horizontal="left" vertical="center" wrapText="1"/>
    </xf>
    <xf numFmtId="0" fontId="22" fillId="0" borderId="10" xfId="37" applyFont="1" applyFill="1" applyBorder="1" applyAlignment="1">
      <alignment horizontal="left" vertical="center" wrapText="1"/>
    </xf>
    <xf numFmtId="0" fontId="22" fillId="24" borderId="10" xfId="0" applyNumberFormat="1" applyFont="1" applyFill="1" applyBorder="1" applyAlignment="1">
      <alignment horizontal="left" vertical="center" wrapText="1"/>
    </xf>
    <xf numFmtId="0" fontId="23" fillId="0" borderId="10" xfId="0" applyNumberFormat="1" applyFont="1" applyFill="1" applyBorder="1" applyAlignment="1">
      <alignment horizontal="left" vertical="center" wrapText="1"/>
    </xf>
    <xf numFmtId="0" fontId="22" fillId="0" borderId="10" xfId="0" applyNumberFormat="1" applyFont="1" applyFill="1" applyBorder="1" applyAlignment="1">
      <alignment horizontal="left" vertical="center" wrapText="1"/>
    </xf>
    <xf numFmtId="49" fontId="23" fillId="0" borderId="10" xfId="0" applyNumberFormat="1" applyFont="1" applyFill="1" applyBorder="1" applyAlignment="1">
      <alignment horizontal="center" vertical="center" wrapText="1"/>
    </xf>
    <xf numFmtId="49" fontId="22" fillId="24" borderId="10" xfId="37" applyNumberFormat="1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30" fillId="0" borderId="10" xfId="0" applyFont="1" applyFill="1" applyBorder="1" applyAlignment="1">
      <alignment horizontal="left" vertical="center" wrapText="1"/>
    </xf>
    <xf numFmtId="0" fontId="31" fillId="0" borderId="10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center" vertical="center"/>
    </xf>
    <xf numFmtId="0" fontId="31" fillId="25" borderId="10" xfId="0" applyFont="1" applyFill="1" applyBorder="1" applyAlignment="1">
      <alignment horizontal="left" vertical="center" wrapText="1"/>
    </xf>
    <xf numFmtId="0" fontId="28" fillId="0" borderId="10" xfId="0" applyFont="1" applyFill="1" applyBorder="1" applyAlignment="1">
      <alignment horizontal="left" vertical="center" wrapText="1"/>
    </xf>
    <xf numFmtId="0" fontId="0" fillId="0" borderId="0" xfId="0" applyFont="1"/>
    <xf numFmtId="0" fontId="28" fillId="0" borderId="10" xfId="0" applyFont="1" applyFill="1" applyBorder="1" applyAlignment="1">
      <alignment horizontal="left" wrapText="1"/>
    </xf>
    <xf numFmtId="49" fontId="28" fillId="0" borderId="10" xfId="0" applyNumberFormat="1" applyFont="1" applyFill="1" applyBorder="1" applyAlignment="1">
      <alignment horizontal="center" vertical="center"/>
    </xf>
    <xf numFmtId="0" fontId="30" fillId="25" borderId="10" xfId="0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wrapText="1"/>
    </xf>
    <xf numFmtId="0" fontId="22" fillId="0" borderId="10" xfId="0" applyFont="1" applyFill="1" applyBorder="1" applyAlignment="1">
      <alignment horizontal="left" vertical="center" wrapText="1"/>
    </xf>
    <xf numFmtId="0" fontId="30" fillId="0" borderId="10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left"/>
    </xf>
    <xf numFmtId="0" fontId="30" fillId="0" borderId="10" xfId="0" applyFont="1" applyBorder="1" applyAlignment="1">
      <alignment vertical="center"/>
    </xf>
    <xf numFmtId="0" fontId="28" fillId="0" borderId="10" xfId="0" applyFont="1" applyBorder="1" applyAlignment="1">
      <alignment wrapText="1"/>
    </xf>
    <xf numFmtId="0" fontId="28" fillId="0" borderId="10" xfId="0" applyFont="1" applyBorder="1" applyAlignment="1">
      <alignment horizontal="left" wrapText="1"/>
    </xf>
    <xf numFmtId="0" fontId="30" fillId="0" borderId="10" xfId="0" applyFont="1" applyBorder="1" applyAlignment="1">
      <alignment wrapText="1"/>
    </xf>
    <xf numFmtId="0" fontId="30" fillId="0" borderId="10" xfId="0" applyFont="1" applyBorder="1" applyAlignment="1">
      <alignment vertical="center" wrapText="1"/>
    </xf>
    <xf numFmtId="0" fontId="30" fillId="0" borderId="10" xfId="0" applyFont="1" applyBorder="1" applyAlignment="1">
      <alignment horizontal="right" vertical="center"/>
    </xf>
    <xf numFmtId="0" fontId="21" fillId="0" borderId="10" xfId="0" applyFont="1" applyFill="1" applyBorder="1" applyAlignment="1">
      <alignment vertical="center" wrapText="1"/>
    </xf>
    <xf numFmtId="0" fontId="21" fillId="0" borderId="10" xfId="0" applyFont="1" applyBorder="1" applyAlignment="1">
      <alignment horizontal="right" vertical="center"/>
    </xf>
    <xf numFmtId="0" fontId="30" fillId="0" borderId="10" xfId="0" applyFont="1" applyFill="1" applyBorder="1" applyAlignment="1">
      <alignment vertical="center" wrapText="1"/>
    </xf>
    <xf numFmtId="3" fontId="28" fillId="0" borderId="10" xfId="0" applyNumberFormat="1" applyFont="1" applyBorder="1" applyAlignment="1">
      <alignment horizontal="right" vertical="center"/>
    </xf>
    <xf numFmtId="0" fontId="30" fillId="0" borderId="10" xfId="37" applyFont="1" applyFill="1" applyBorder="1" applyAlignment="1">
      <alignment horizontal="left" vertical="center" wrapText="1"/>
    </xf>
    <xf numFmtId="0" fontId="28" fillId="0" borderId="10" xfId="0" applyFont="1" applyBorder="1" applyAlignment="1">
      <alignment horizontal="right" vertical="center"/>
    </xf>
    <xf numFmtId="0" fontId="28" fillId="0" borderId="10" xfId="0" applyFont="1" applyFill="1" applyBorder="1" applyAlignment="1">
      <alignment vertical="center"/>
    </xf>
    <xf numFmtId="0" fontId="21" fillId="0" borderId="10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2" fontId="24" fillId="0" borderId="10" xfId="0" applyNumberFormat="1" applyFont="1" applyBorder="1" applyAlignment="1">
      <alignment horizontal="center" vertical="top" wrapText="1"/>
    </xf>
    <xf numFmtId="2" fontId="19" fillId="0" borderId="10" xfId="0" applyNumberFormat="1" applyFont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center"/>
    </xf>
    <xf numFmtId="2" fontId="19" fillId="0" borderId="10" xfId="0" applyNumberFormat="1" applyFont="1" applyBorder="1" applyAlignment="1">
      <alignment horizontal="center"/>
    </xf>
    <xf numFmtId="0" fontId="21" fillId="0" borderId="10" xfId="0" applyFont="1" applyFill="1" applyBorder="1" applyAlignment="1">
      <alignment horizontal="center" vertical="top" wrapText="1"/>
    </xf>
    <xf numFmtId="0" fontId="23" fillId="0" borderId="10" xfId="0" applyFont="1" applyBorder="1"/>
    <xf numFmtId="185" fontId="25" fillId="0" borderId="10" xfId="0" applyNumberFormat="1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top"/>
    </xf>
    <xf numFmtId="0" fontId="19" fillId="0" borderId="10" xfId="37" applyFont="1" applyFill="1" applyBorder="1" applyAlignment="1">
      <alignment horizontal="left" vertical="center" wrapText="1"/>
    </xf>
    <xf numFmtId="0" fontId="34" fillId="0" borderId="10" xfId="0" applyFont="1" applyFill="1" applyBorder="1" applyAlignment="1">
      <alignment horizontal="center" vertical="center" wrapText="1"/>
    </xf>
    <xf numFmtId="49" fontId="34" fillId="0" borderId="10" xfId="0" applyNumberFormat="1" applyFont="1" applyFill="1" applyBorder="1" applyAlignment="1">
      <alignment horizontal="center" vertical="center" wrapText="1"/>
    </xf>
    <xf numFmtId="0" fontId="19" fillId="25" borderId="10" xfId="37" applyFont="1" applyFill="1" applyBorder="1" applyAlignment="1">
      <alignment horizontal="left" vertical="center" wrapText="1"/>
    </xf>
    <xf numFmtId="49" fontId="35" fillId="0" borderId="10" xfId="0" applyNumberFormat="1" applyFont="1" applyFill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vertical="center"/>
    </xf>
    <xf numFmtId="0" fontId="24" fillId="0" borderId="10" xfId="0" applyFont="1" applyBorder="1" applyAlignment="1">
      <alignment horizontal="center" vertical="top"/>
    </xf>
    <xf numFmtId="49" fontId="24" fillId="24" borderId="10" xfId="0" applyNumberFormat="1" applyFont="1" applyFill="1" applyBorder="1" applyAlignment="1">
      <alignment horizontal="center" vertical="center"/>
    </xf>
    <xf numFmtId="0" fontId="24" fillId="24" borderId="10" xfId="37" applyFont="1" applyFill="1" applyBorder="1" applyAlignment="1">
      <alignment horizontal="left" vertical="center" wrapText="1"/>
    </xf>
    <xf numFmtId="4" fontId="24" fillId="24" borderId="10" xfId="0" applyNumberFormat="1" applyFont="1" applyFill="1" applyBorder="1" applyAlignment="1">
      <alignment horizontal="center" vertical="center"/>
    </xf>
    <xf numFmtId="49" fontId="19" fillId="0" borderId="10" xfId="0" applyNumberFormat="1" applyFont="1" applyBorder="1" applyAlignment="1">
      <alignment horizontal="center" vertical="center"/>
    </xf>
    <xf numFmtId="189" fontId="19" fillId="0" borderId="10" xfId="0" applyNumberFormat="1" applyFont="1" applyBorder="1" applyAlignment="1">
      <alignment horizontal="center" vertical="center"/>
    </xf>
    <xf numFmtId="4" fontId="19" fillId="0" borderId="10" xfId="0" applyNumberFormat="1" applyFont="1" applyBorder="1" applyAlignment="1">
      <alignment horizontal="center" vertical="center"/>
    </xf>
    <xf numFmtId="0" fontId="24" fillId="24" borderId="10" xfId="0" applyFont="1" applyFill="1" applyBorder="1" applyAlignment="1">
      <alignment horizontal="left" vertical="center" wrapText="1"/>
    </xf>
    <xf numFmtId="189" fontId="24" fillId="24" borderId="10" xfId="0" applyNumberFormat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49" fontId="19" fillId="0" borderId="10" xfId="0" applyNumberFormat="1" applyFont="1" applyBorder="1" applyAlignment="1">
      <alignment horizontal="center" vertical="top"/>
    </xf>
    <xf numFmtId="49" fontId="24" fillId="0" borderId="10" xfId="0" applyNumberFormat="1" applyFont="1" applyBorder="1" applyAlignment="1">
      <alignment horizontal="center" vertical="top"/>
    </xf>
    <xf numFmtId="4" fontId="24" fillId="24" borderId="10" xfId="37" applyNumberFormat="1" applyFont="1" applyFill="1" applyBorder="1" applyAlignment="1">
      <alignment horizontal="center" vertical="center" wrapText="1"/>
    </xf>
    <xf numFmtId="4" fontId="19" fillId="0" borderId="10" xfId="0" applyNumberFormat="1" applyFont="1" applyFill="1" applyBorder="1" applyAlignment="1">
      <alignment horizontal="center" vertical="center" wrapText="1"/>
    </xf>
    <xf numFmtId="4" fontId="19" fillId="0" borderId="10" xfId="0" applyNumberFormat="1" applyFont="1" applyFill="1" applyBorder="1" applyAlignment="1">
      <alignment horizontal="center" vertical="center"/>
    </xf>
    <xf numFmtId="4" fontId="24" fillId="0" borderId="10" xfId="0" applyNumberFormat="1" applyFont="1" applyFill="1" applyBorder="1" applyAlignment="1">
      <alignment horizontal="center" vertical="center" wrapText="1"/>
    </xf>
    <xf numFmtId="4" fontId="24" fillId="0" borderId="10" xfId="0" applyNumberFormat="1" applyFont="1" applyFill="1" applyBorder="1" applyAlignment="1">
      <alignment horizontal="center" vertical="center"/>
    </xf>
    <xf numFmtId="4" fontId="24" fillId="0" borderId="10" xfId="37" applyNumberFormat="1" applyFont="1" applyFill="1" applyBorder="1" applyAlignment="1">
      <alignment horizontal="center" vertical="center" wrapText="1"/>
    </xf>
    <xf numFmtId="0" fontId="24" fillId="24" borderId="10" xfId="37" applyFont="1" applyFill="1" applyBorder="1" applyAlignment="1">
      <alignment horizontal="center" vertical="center" wrapText="1"/>
    </xf>
    <xf numFmtId="4" fontId="36" fillId="0" borderId="10" xfId="0" applyNumberFormat="1" applyFont="1" applyFill="1" applyBorder="1" applyAlignment="1">
      <alignment horizontal="center" vertical="top"/>
    </xf>
    <xf numFmtId="0" fontId="22" fillId="0" borderId="1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49" fontId="24" fillId="0" borderId="10" xfId="0" applyNumberFormat="1" applyFont="1" applyFill="1" applyBorder="1" applyAlignment="1">
      <alignment horizontal="center" vertical="center" wrapText="1"/>
    </xf>
    <xf numFmtId="172" fontId="23" fillId="0" borderId="10" xfId="0" applyNumberFormat="1" applyFont="1" applyFill="1" applyBorder="1" applyAlignment="1">
      <alignment horizontal="center" vertical="center" wrapText="1"/>
    </xf>
    <xf numFmtId="172" fontId="22" fillId="0" borderId="10" xfId="0" applyNumberFormat="1" applyFont="1" applyFill="1" applyBorder="1" applyAlignment="1">
      <alignment horizontal="center" vertical="center" wrapText="1"/>
    </xf>
    <xf numFmtId="172" fontId="22" fillId="25" borderId="10" xfId="0" applyNumberFormat="1" applyFont="1" applyFill="1" applyBorder="1" applyAlignment="1">
      <alignment horizontal="center" vertical="center" wrapText="1"/>
    </xf>
    <xf numFmtId="185" fontId="22" fillId="25" borderId="10" xfId="0" applyNumberFormat="1" applyFont="1" applyFill="1" applyBorder="1" applyAlignment="1">
      <alignment horizontal="center" vertical="center" wrapText="1"/>
    </xf>
    <xf numFmtId="0" fontId="22" fillId="25" borderId="10" xfId="37" applyFont="1" applyFill="1" applyBorder="1" applyAlignment="1">
      <alignment horizontal="left" vertical="center" wrapText="1"/>
    </xf>
    <xf numFmtId="185" fontId="23" fillId="25" borderId="10" xfId="0" applyNumberFormat="1" applyFont="1" applyFill="1" applyBorder="1" applyAlignment="1">
      <alignment horizontal="center" vertical="center" wrapText="1"/>
    </xf>
    <xf numFmtId="189" fontId="19" fillId="0" borderId="10" xfId="0" applyNumberFormat="1" applyFont="1" applyFill="1" applyBorder="1" applyAlignment="1">
      <alignment horizontal="center" vertical="center" wrapText="1"/>
    </xf>
    <xf numFmtId="189" fontId="19" fillId="0" borderId="10" xfId="0" applyNumberFormat="1" applyFont="1" applyFill="1" applyBorder="1" applyAlignment="1">
      <alignment horizontal="center" vertical="center"/>
    </xf>
    <xf numFmtId="185" fontId="24" fillId="24" borderId="10" xfId="37" applyNumberFormat="1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vertical="top" wrapText="1"/>
    </xf>
    <xf numFmtId="172" fontId="24" fillId="0" borderId="10" xfId="0" applyNumberFormat="1" applyFont="1" applyBorder="1" applyAlignment="1">
      <alignment horizontal="center" vertical="top" wrapText="1"/>
    </xf>
    <xf numFmtId="0" fontId="42" fillId="0" borderId="10" xfId="0" applyFont="1" applyFill="1" applyBorder="1" applyAlignment="1">
      <alignment horizontal="center" vertical="center" wrapText="1"/>
    </xf>
    <xf numFmtId="49" fontId="42" fillId="0" borderId="10" xfId="0" applyNumberFormat="1" applyFont="1" applyBorder="1" applyAlignment="1">
      <alignment horizontal="left" vertical="center" wrapText="1"/>
    </xf>
    <xf numFmtId="0" fontId="42" fillId="0" borderId="10" xfId="0" applyFont="1" applyBorder="1" applyAlignment="1">
      <alignment horizontal="left" vertical="center" wrapText="1"/>
    </xf>
    <xf numFmtId="0" fontId="42" fillId="0" borderId="10" xfId="0" applyFont="1" applyBorder="1" applyAlignment="1">
      <alignment horizontal="center" vertical="center" wrapText="1"/>
    </xf>
    <xf numFmtId="0" fontId="42" fillId="0" borderId="10" xfId="0" applyFont="1" applyBorder="1" applyAlignment="1">
      <alignment wrapText="1"/>
    </xf>
    <xf numFmtId="0" fontId="43" fillId="0" borderId="10" xfId="0" applyFont="1" applyBorder="1" applyAlignment="1">
      <alignment horizontal="center" vertical="center" wrapText="1"/>
    </xf>
    <xf numFmtId="0" fontId="43" fillId="0" borderId="10" xfId="0" applyFont="1" applyBorder="1" applyAlignment="1">
      <alignment horizontal="left" vertical="center" wrapText="1"/>
    </xf>
    <xf numFmtId="0" fontId="42" fillId="0" borderId="10" xfId="0" applyFont="1" applyBorder="1" applyAlignment="1">
      <alignment horizontal="left" vertical="top" wrapText="1"/>
    </xf>
    <xf numFmtId="0" fontId="21" fillId="0" borderId="10" xfId="0" applyFont="1" applyBorder="1" applyAlignment="1">
      <alignment wrapText="1"/>
    </xf>
    <xf numFmtId="0" fontId="28" fillId="0" borderId="10" xfId="0" applyFont="1" applyBorder="1" applyAlignment="1"/>
    <xf numFmtId="0" fontId="19" fillId="0" borderId="10" xfId="0" applyFont="1" applyBorder="1" applyAlignment="1">
      <alignment wrapText="1"/>
    </xf>
    <xf numFmtId="0" fontId="21" fillId="0" borderId="10" xfId="0" applyFont="1" applyBorder="1" applyAlignment="1"/>
    <xf numFmtId="0" fontId="19" fillId="0" borderId="12" xfId="0" applyFont="1" applyBorder="1" applyAlignment="1">
      <alignment vertical="center" wrapText="1"/>
    </xf>
    <xf numFmtId="172" fontId="19" fillId="0" borderId="10" xfId="0" applyNumberFormat="1" applyFont="1" applyBorder="1" applyAlignment="1">
      <alignment horizontal="center"/>
    </xf>
    <xf numFmtId="0" fontId="19" fillId="26" borderId="10" xfId="0" applyFont="1" applyFill="1" applyBorder="1" applyAlignment="1">
      <alignment horizontal="left" vertical="center" wrapText="1"/>
    </xf>
    <xf numFmtId="0" fontId="19" fillId="26" borderId="10" xfId="0" applyFont="1" applyFill="1" applyBorder="1" applyAlignment="1">
      <alignment horizontal="left" vertical="top" wrapText="1"/>
    </xf>
    <xf numFmtId="172" fontId="19" fillId="26" borderId="10" xfId="0" applyNumberFormat="1" applyFont="1" applyFill="1" applyBorder="1" applyAlignment="1">
      <alignment horizontal="center"/>
    </xf>
    <xf numFmtId="0" fontId="19" fillId="27" borderId="10" xfId="0" applyFont="1" applyFill="1" applyBorder="1" applyAlignment="1">
      <alignment horizontal="left" vertical="center" wrapText="1"/>
    </xf>
    <xf numFmtId="0" fontId="19" fillId="27" borderId="10" xfId="0" applyFont="1" applyFill="1" applyBorder="1" applyAlignment="1">
      <alignment horizontal="left" vertical="top" wrapText="1"/>
    </xf>
    <xf numFmtId="172" fontId="19" fillId="27" borderId="10" xfId="0" applyNumberFormat="1" applyFont="1" applyFill="1" applyBorder="1" applyAlignment="1">
      <alignment horizontal="center"/>
    </xf>
    <xf numFmtId="49" fontId="21" fillId="27" borderId="10" xfId="0" applyNumberFormat="1" applyFont="1" applyFill="1" applyBorder="1" applyAlignment="1">
      <alignment horizontal="center" vertical="center" wrapText="1"/>
    </xf>
    <xf numFmtId="0" fontId="22" fillId="27" borderId="10" xfId="37" applyFont="1" applyFill="1" applyBorder="1" applyAlignment="1">
      <alignment horizontal="left" vertical="center" wrapText="1"/>
    </xf>
    <xf numFmtId="185" fontId="19" fillId="27" borderId="10" xfId="37" applyNumberFormat="1" applyFont="1" applyFill="1" applyBorder="1" applyAlignment="1">
      <alignment horizontal="center" vertical="center" wrapText="1"/>
    </xf>
    <xf numFmtId="49" fontId="22" fillId="27" borderId="10" xfId="0" applyNumberFormat="1" applyFont="1" applyFill="1" applyBorder="1" applyAlignment="1">
      <alignment horizontal="center" vertical="center" wrapText="1"/>
    </xf>
    <xf numFmtId="49" fontId="29" fillId="27" borderId="10" xfId="0" applyNumberFormat="1" applyFont="1" applyFill="1" applyBorder="1" applyAlignment="1">
      <alignment horizontal="center" vertical="center" wrapText="1"/>
    </xf>
    <xf numFmtId="172" fontId="22" fillId="27" borderId="10" xfId="0" applyNumberFormat="1" applyFont="1" applyFill="1" applyBorder="1" applyAlignment="1">
      <alignment horizontal="center" vertical="center" wrapText="1"/>
    </xf>
    <xf numFmtId="172" fontId="24" fillId="27" borderId="10" xfId="37" applyNumberFormat="1" applyFont="1" applyFill="1" applyBorder="1" applyAlignment="1">
      <alignment horizontal="center" vertical="center" wrapText="1"/>
    </xf>
    <xf numFmtId="172" fontId="25" fillId="0" borderId="10" xfId="0" applyNumberFormat="1" applyFont="1" applyFill="1" applyBorder="1" applyAlignment="1">
      <alignment horizontal="center" vertical="center" wrapText="1"/>
    </xf>
    <xf numFmtId="172" fontId="27" fillId="0" borderId="10" xfId="0" applyNumberFormat="1" applyFont="1" applyFill="1" applyBorder="1" applyAlignment="1">
      <alignment horizontal="center" vertical="center" wrapText="1"/>
    </xf>
    <xf numFmtId="0" fontId="22" fillId="0" borderId="10" xfId="37" applyFont="1" applyFill="1" applyBorder="1" applyAlignment="1">
      <alignment horizontal="center" vertical="center" wrapText="1"/>
    </xf>
    <xf numFmtId="49" fontId="22" fillId="0" borderId="10" xfId="37" applyNumberFormat="1" applyFont="1" applyFill="1" applyBorder="1" applyAlignment="1">
      <alignment horizontal="center" vertical="center" wrapText="1"/>
    </xf>
    <xf numFmtId="0" fontId="28" fillId="0" borderId="10" xfId="37" applyFont="1" applyFill="1" applyBorder="1" applyAlignment="1">
      <alignment horizontal="center" vertical="center" wrapText="1"/>
    </xf>
    <xf numFmtId="0" fontId="29" fillId="0" borderId="10" xfId="37" applyFont="1" applyFill="1" applyBorder="1" applyAlignment="1">
      <alignment horizontal="center" vertical="center" wrapText="1"/>
    </xf>
    <xf numFmtId="0" fontId="27" fillId="0" borderId="10" xfId="37" applyFont="1" applyFill="1" applyBorder="1" applyAlignment="1">
      <alignment horizontal="center" vertical="center" wrapText="1"/>
    </xf>
    <xf numFmtId="0" fontId="29" fillId="0" borderId="10" xfId="37" applyNumberFormat="1" applyFont="1" applyFill="1" applyBorder="1" applyAlignment="1">
      <alignment horizontal="center" vertical="center" wrapText="1"/>
    </xf>
    <xf numFmtId="172" fontId="27" fillId="24" borderId="10" xfId="37" applyNumberFormat="1" applyFont="1" applyFill="1" applyBorder="1" applyAlignment="1">
      <alignment horizontal="center" vertical="center" wrapText="1"/>
    </xf>
    <xf numFmtId="0" fontId="25" fillId="27" borderId="10" xfId="37" applyFont="1" applyFill="1" applyBorder="1" applyAlignment="1">
      <alignment horizontal="center" vertical="center" wrapText="1"/>
    </xf>
    <xf numFmtId="49" fontId="28" fillId="27" borderId="10" xfId="0" applyNumberFormat="1" applyFont="1" applyFill="1" applyBorder="1" applyAlignment="1">
      <alignment horizontal="center" vertical="center" wrapText="1"/>
    </xf>
    <xf numFmtId="49" fontId="22" fillId="27" borderId="10" xfId="37" applyNumberFormat="1" applyFont="1" applyFill="1" applyBorder="1" applyAlignment="1">
      <alignment horizontal="center" vertical="center" wrapText="1"/>
    </xf>
    <xf numFmtId="0" fontId="29" fillId="27" borderId="10" xfId="37" applyFont="1" applyFill="1" applyBorder="1" applyAlignment="1">
      <alignment horizontal="center" vertical="center" wrapText="1"/>
    </xf>
    <xf numFmtId="172" fontId="27" fillId="27" borderId="10" xfId="37" applyNumberFormat="1" applyFont="1" applyFill="1" applyBorder="1" applyAlignment="1">
      <alignment horizontal="center" vertical="center" wrapText="1"/>
    </xf>
    <xf numFmtId="49" fontId="25" fillId="27" borderId="10" xfId="0" applyNumberFormat="1" applyFont="1" applyFill="1" applyBorder="1" applyAlignment="1">
      <alignment horizontal="center" vertical="center" wrapText="1"/>
    </xf>
    <xf numFmtId="172" fontId="25" fillId="27" borderId="10" xfId="37" applyNumberFormat="1" applyFont="1" applyFill="1" applyBorder="1" applyAlignment="1">
      <alignment horizontal="center" vertical="center" wrapText="1"/>
    </xf>
    <xf numFmtId="172" fontId="25" fillId="27" borderId="10" xfId="0" applyNumberFormat="1" applyFont="1" applyFill="1" applyBorder="1" applyAlignment="1">
      <alignment horizontal="center" vertical="center" wrapText="1"/>
    </xf>
    <xf numFmtId="172" fontId="19" fillId="27" borderId="10" xfId="37" applyNumberFormat="1" applyFont="1" applyFill="1" applyBorder="1" applyAlignment="1">
      <alignment horizontal="center" vertical="center" wrapText="1"/>
    </xf>
    <xf numFmtId="0" fontId="22" fillId="27" borderId="0" xfId="0" applyFont="1" applyFill="1"/>
    <xf numFmtId="49" fontId="23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top"/>
    </xf>
    <xf numFmtId="2" fontId="22" fillId="0" borderId="10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center" vertical="center"/>
    </xf>
    <xf numFmtId="172" fontId="22" fillId="0" borderId="10" xfId="0" applyNumberFormat="1" applyFont="1" applyBorder="1" applyAlignment="1">
      <alignment horizontal="center" vertical="center"/>
    </xf>
    <xf numFmtId="0" fontId="22" fillId="27" borderId="10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49" fontId="24" fillId="0" borderId="10" xfId="0" applyNumberFormat="1" applyFont="1" applyBorder="1" applyAlignment="1">
      <alignment horizontal="center" vertical="center"/>
    </xf>
    <xf numFmtId="4" fontId="24" fillId="0" borderId="10" xfId="0" applyNumberFormat="1" applyFont="1" applyBorder="1" applyAlignment="1">
      <alignment horizontal="center" vertical="center"/>
    </xf>
    <xf numFmtId="0" fontId="23" fillId="0" borderId="10" xfId="0" applyFont="1" applyFill="1" applyBorder="1" applyAlignment="1">
      <alignment horizontal="center"/>
    </xf>
    <xf numFmtId="172" fontId="22" fillId="27" borderId="10" xfId="0" applyNumberFormat="1" applyFont="1" applyFill="1" applyBorder="1" applyAlignment="1">
      <alignment horizontal="center" vertical="center"/>
    </xf>
    <xf numFmtId="2" fontId="27" fillId="0" borderId="10" xfId="0" applyNumberFormat="1" applyFont="1" applyFill="1" applyBorder="1" applyAlignment="1">
      <alignment horizontal="center" vertical="center" wrapText="1"/>
    </xf>
    <xf numFmtId="2" fontId="25" fillId="0" borderId="10" xfId="0" applyNumberFormat="1" applyFont="1" applyFill="1" applyBorder="1" applyAlignment="1">
      <alignment horizontal="center" vertical="center" wrapText="1"/>
    </xf>
    <xf numFmtId="185" fontId="22" fillId="0" borderId="10" xfId="0" applyNumberFormat="1" applyFont="1" applyBorder="1" applyAlignment="1">
      <alignment horizontal="center"/>
    </xf>
    <xf numFmtId="2" fontId="27" fillId="24" borderId="10" xfId="0" applyNumberFormat="1" applyFont="1" applyFill="1" applyBorder="1" applyAlignment="1">
      <alignment horizontal="center" vertical="center" wrapText="1"/>
    </xf>
    <xf numFmtId="185" fontId="19" fillId="0" borderId="10" xfId="0" applyNumberFormat="1" applyFont="1" applyBorder="1" applyAlignment="1">
      <alignment horizontal="center"/>
    </xf>
    <xf numFmtId="185" fontId="24" fillId="0" borderId="10" xfId="0" applyNumberFormat="1" applyFont="1" applyBorder="1" applyAlignment="1">
      <alignment horizontal="center" vertical="top" wrapText="1"/>
    </xf>
    <xf numFmtId="185" fontId="23" fillId="0" borderId="10" xfId="0" applyNumberFormat="1" applyFont="1" applyBorder="1" applyAlignment="1">
      <alignment horizontal="center" vertical="center"/>
    </xf>
    <xf numFmtId="189" fontId="24" fillId="24" borderId="10" xfId="37" applyNumberFormat="1" applyFont="1" applyFill="1" applyBorder="1" applyAlignment="1">
      <alignment horizontal="center" vertical="center" wrapText="1"/>
    </xf>
    <xf numFmtId="189" fontId="19" fillId="0" borderId="10" xfId="0" applyNumberFormat="1" applyFont="1" applyFill="1" applyBorder="1" applyAlignment="1">
      <alignment horizontal="center"/>
    </xf>
    <xf numFmtId="185" fontId="22" fillId="0" borderId="10" xfId="0" applyNumberFormat="1" applyFont="1" applyBorder="1" applyAlignment="1">
      <alignment horizontal="center" vertical="center"/>
    </xf>
    <xf numFmtId="185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172" fontId="23" fillId="0" borderId="10" xfId="0" applyNumberFormat="1" applyFont="1" applyBorder="1" applyAlignment="1">
      <alignment horizontal="center"/>
    </xf>
    <xf numFmtId="2" fontId="24" fillId="0" borderId="10" xfId="0" applyNumberFormat="1" applyFont="1" applyBorder="1" applyAlignment="1">
      <alignment horizontal="center" vertical="top"/>
    </xf>
    <xf numFmtId="2" fontId="19" fillId="0" borderId="10" xfId="0" applyNumberFormat="1" applyFont="1" applyBorder="1" applyAlignment="1">
      <alignment horizontal="center" vertical="top"/>
    </xf>
    <xf numFmtId="185" fontId="24" fillId="0" borderId="10" xfId="0" applyNumberFormat="1" applyFont="1" applyBorder="1" applyAlignment="1">
      <alignment horizontal="center"/>
    </xf>
    <xf numFmtId="0" fontId="19" fillId="26" borderId="10" xfId="0" applyFont="1" applyFill="1" applyBorder="1" applyAlignment="1">
      <alignment horizontal="justify"/>
    </xf>
    <xf numFmtId="0" fontId="22" fillId="0" borderId="10" xfId="0" applyFont="1" applyBorder="1" applyAlignment="1">
      <alignment wrapText="1"/>
    </xf>
    <xf numFmtId="0" fontId="22" fillId="0" borderId="10" xfId="0" applyFont="1" applyBorder="1" applyAlignment="1">
      <alignment horizontal="justify"/>
    </xf>
    <xf numFmtId="49" fontId="33" fillId="0" borderId="10" xfId="0" applyNumberFormat="1" applyFont="1" applyFill="1" applyBorder="1" applyAlignment="1">
      <alignment horizontal="center" vertical="center" wrapText="1"/>
    </xf>
    <xf numFmtId="187" fontId="22" fillId="0" borderId="10" xfId="0" applyNumberFormat="1" applyFont="1" applyBorder="1" applyAlignment="1">
      <alignment horizontal="center"/>
    </xf>
    <xf numFmtId="185" fontId="23" fillId="24" borderId="10" xfId="0" applyNumberFormat="1" applyFont="1" applyFill="1" applyBorder="1" applyAlignment="1">
      <alignment horizontal="center" vertical="center" wrapText="1"/>
    </xf>
    <xf numFmtId="185" fontId="22" fillId="0" borderId="10" xfId="0" applyNumberFormat="1" applyFont="1" applyFill="1" applyBorder="1" applyAlignment="1">
      <alignment horizontal="center" vertical="center" wrapText="1"/>
    </xf>
    <xf numFmtId="185" fontId="22" fillId="27" borderId="10" xfId="37" applyNumberFormat="1" applyFont="1" applyFill="1" applyBorder="1" applyAlignment="1">
      <alignment horizontal="center" vertical="center" wrapText="1"/>
    </xf>
    <xf numFmtId="172" fontId="23" fillId="27" borderId="10" xfId="37" applyNumberFormat="1" applyFont="1" applyFill="1" applyBorder="1" applyAlignment="1">
      <alignment horizontal="center" vertical="center" wrapText="1"/>
    </xf>
    <xf numFmtId="2" fontId="23" fillId="24" borderId="10" xfId="0" applyNumberFormat="1" applyFont="1" applyFill="1" applyBorder="1" applyAlignment="1">
      <alignment horizontal="center" vertical="center" wrapText="1"/>
    </xf>
    <xf numFmtId="2" fontId="23" fillId="0" borderId="10" xfId="0" applyNumberFormat="1" applyFont="1" applyFill="1" applyBorder="1" applyAlignment="1">
      <alignment horizontal="center" vertical="center" wrapText="1"/>
    </xf>
    <xf numFmtId="2" fontId="22" fillId="0" borderId="10" xfId="0" applyNumberFormat="1" applyFont="1" applyFill="1" applyBorder="1" applyAlignment="1">
      <alignment horizontal="center" vertical="center" wrapText="1"/>
    </xf>
    <xf numFmtId="2" fontId="23" fillId="24" borderId="10" xfId="37" applyNumberFormat="1" applyFont="1" applyFill="1" applyBorder="1" applyAlignment="1">
      <alignment horizontal="center" vertical="center" wrapText="1"/>
    </xf>
    <xf numFmtId="172" fontId="23" fillId="24" borderId="10" xfId="37" applyNumberFormat="1" applyFont="1" applyFill="1" applyBorder="1" applyAlignment="1">
      <alignment horizontal="center" vertical="center" wrapText="1"/>
    </xf>
    <xf numFmtId="0" fontId="23" fillId="0" borderId="10" xfId="37" applyFont="1" applyFill="1" applyBorder="1" applyAlignment="1">
      <alignment horizontal="center" vertical="center" wrapText="1"/>
    </xf>
    <xf numFmtId="172" fontId="22" fillId="27" borderId="10" xfId="37" applyNumberFormat="1" applyFont="1" applyFill="1" applyBorder="1" applyAlignment="1">
      <alignment horizontal="center" vertical="center" wrapText="1"/>
    </xf>
    <xf numFmtId="172" fontId="22" fillId="24" borderId="10" xfId="37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/>
    </xf>
    <xf numFmtId="172" fontId="23" fillId="27" borderId="10" xfId="0" applyNumberFormat="1" applyFont="1" applyFill="1" applyBorder="1" applyAlignment="1">
      <alignment horizontal="center" vertical="center"/>
    </xf>
    <xf numFmtId="185" fontId="23" fillId="24" borderId="10" xfId="37" applyNumberFormat="1" applyFont="1" applyFill="1" applyBorder="1" applyAlignment="1">
      <alignment horizontal="center" vertical="center" wrapText="1"/>
    </xf>
    <xf numFmtId="2" fontId="23" fillId="0" borderId="10" xfId="0" applyNumberFormat="1" applyFont="1" applyBorder="1" applyAlignment="1">
      <alignment horizontal="center" vertical="center"/>
    </xf>
    <xf numFmtId="172" fontId="23" fillId="0" borderId="10" xfId="0" applyNumberFormat="1" applyFont="1" applyBorder="1" applyAlignment="1">
      <alignment horizontal="center" vertical="center"/>
    </xf>
    <xf numFmtId="2" fontId="28" fillId="0" borderId="10" xfId="0" applyNumberFormat="1" applyFont="1" applyFill="1" applyBorder="1" applyAlignment="1">
      <alignment horizontal="center"/>
    </xf>
    <xf numFmtId="49" fontId="38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top" wrapText="1"/>
    </xf>
    <xf numFmtId="0" fontId="39" fillId="27" borderId="10" xfId="0" applyFont="1" applyFill="1" applyBorder="1" applyAlignment="1">
      <alignment wrapText="1"/>
    </xf>
    <xf numFmtId="0" fontId="22" fillId="0" borderId="10" xfId="0" applyFont="1" applyBorder="1" applyAlignment="1">
      <alignment horizontal="center" wrapText="1"/>
    </xf>
    <xf numFmtId="0" fontId="22" fillId="27" borderId="10" xfId="0" applyFont="1" applyFill="1" applyBorder="1" applyAlignment="1">
      <alignment horizontal="justify"/>
    </xf>
    <xf numFmtId="0" fontId="23" fillId="0" borderId="11" xfId="0" applyFont="1" applyBorder="1" applyAlignment="1">
      <alignment vertical="top"/>
    </xf>
    <xf numFmtId="0" fontId="23" fillId="0" borderId="12" xfId="0" applyFont="1" applyBorder="1" applyAlignment="1">
      <alignment vertical="top"/>
    </xf>
    <xf numFmtId="188" fontId="25" fillId="0" borderId="10" xfId="0" applyNumberFormat="1" applyFont="1" applyFill="1" applyBorder="1" applyAlignment="1">
      <alignment horizontal="center" vertical="center" wrapText="1"/>
    </xf>
    <xf numFmtId="188" fontId="27" fillId="0" borderId="10" xfId="0" applyNumberFormat="1" applyFont="1" applyFill="1" applyBorder="1" applyAlignment="1">
      <alignment horizontal="center" vertical="center" wrapText="1"/>
    </xf>
    <xf numFmtId="188" fontId="27" fillId="24" borderId="10" xfId="0" applyNumberFormat="1" applyFont="1" applyFill="1" applyBorder="1" applyAlignment="1">
      <alignment horizontal="center" vertical="center" wrapText="1"/>
    </xf>
    <xf numFmtId="188" fontId="19" fillId="0" borderId="10" xfId="0" applyNumberFormat="1" applyFont="1" applyBorder="1" applyAlignment="1">
      <alignment horizontal="center"/>
    </xf>
    <xf numFmtId="195" fontId="24" fillId="0" borderId="10" xfId="0" applyNumberFormat="1" applyFont="1" applyBorder="1" applyAlignment="1">
      <alignment horizontal="center" vertical="top"/>
    </xf>
    <xf numFmtId="188" fontId="19" fillId="24" borderId="10" xfId="37" applyNumberFormat="1" applyFont="1" applyFill="1" applyBorder="1" applyAlignment="1">
      <alignment horizontal="center" vertical="center" wrapText="1"/>
    </xf>
    <xf numFmtId="188" fontId="22" fillId="0" borderId="10" xfId="0" applyNumberFormat="1" applyFont="1" applyBorder="1" applyAlignment="1">
      <alignment horizontal="center"/>
    </xf>
    <xf numFmtId="195" fontId="24" fillId="24" borderId="10" xfId="0" applyNumberFormat="1" applyFont="1" applyFill="1" applyBorder="1" applyAlignment="1">
      <alignment horizontal="center" vertical="center"/>
    </xf>
    <xf numFmtId="187" fontId="19" fillId="0" borderId="10" xfId="0" applyNumberFormat="1" applyFont="1" applyBorder="1" applyAlignment="1">
      <alignment horizontal="center"/>
    </xf>
    <xf numFmtId="0" fontId="19" fillId="0" borderId="0" xfId="0" applyFont="1"/>
    <xf numFmtId="0" fontId="24" fillId="0" borderId="10" xfId="0" applyFont="1" applyBorder="1" applyAlignment="1">
      <alignment horizontal="left" vertical="center"/>
    </xf>
    <xf numFmtId="0" fontId="22" fillId="0" borderId="10" xfId="0" applyFont="1" applyBorder="1" applyAlignment="1">
      <alignment horizontal="center" vertical="top" wrapText="1"/>
    </xf>
    <xf numFmtId="49" fontId="23" fillId="27" borderId="10" xfId="0" applyNumberFormat="1" applyFont="1" applyFill="1" applyBorder="1" applyAlignment="1">
      <alignment horizontal="center" vertical="center" wrapText="1"/>
    </xf>
    <xf numFmtId="49" fontId="41" fillId="27" borderId="10" xfId="0" applyNumberFormat="1" applyFont="1" applyFill="1" applyBorder="1" applyAlignment="1">
      <alignment horizontal="center" vertical="center" wrapText="1"/>
    </xf>
    <xf numFmtId="0" fontId="23" fillId="24" borderId="10" xfId="37" applyFont="1" applyFill="1" applyBorder="1" applyAlignment="1">
      <alignment horizontal="left" vertical="center" wrapText="1"/>
    </xf>
    <xf numFmtId="49" fontId="21" fillId="24" borderId="10" xfId="37" applyNumberFormat="1" applyFont="1" applyFill="1" applyBorder="1" applyAlignment="1">
      <alignment horizontal="center" vertical="center" wrapText="1"/>
    </xf>
    <xf numFmtId="0" fontId="21" fillId="24" borderId="10" xfId="37" applyFont="1" applyFill="1" applyBorder="1" applyAlignment="1">
      <alignment horizontal="center" vertical="center" wrapText="1"/>
    </xf>
    <xf numFmtId="49" fontId="23" fillId="24" borderId="10" xfId="37" applyNumberFormat="1" applyFont="1" applyFill="1" applyBorder="1" applyAlignment="1">
      <alignment horizontal="center" vertical="center" wrapText="1"/>
    </xf>
    <xf numFmtId="0" fontId="41" fillId="24" borderId="10" xfId="37" applyFont="1" applyFill="1" applyBorder="1" applyAlignment="1">
      <alignment horizontal="center" vertical="center" wrapText="1"/>
    </xf>
    <xf numFmtId="0" fontId="27" fillId="24" borderId="10" xfId="37" applyFont="1" applyFill="1" applyBorder="1" applyAlignment="1">
      <alignment horizontal="center" vertical="center" wrapText="1"/>
    </xf>
    <xf numFmtId="0" fontId="23" fillId="24" borderId="10" xfId="37" applyFont="1" applyFill="1" applyBorder="1" applyAlignment="1">
      <alignment horizontal="center" vertical="center" wrapText="1"/>
    </xf>
    <xf numFmtId="0" fontId="23" fillId="24" borderId="10" xfId="0" applyNumberFormat="1" applyFont="1" applyFill="1" applyBorder="1" applyAlignment="1">
      <alignment horizontal="left" vertical="center" wrapText="1"/>
    </xf>
    <xf numFmtId="0" fontId="27" fillId="24" borderId="10" xfId="0" applyNumberFormat="1" applyFont="1" applyFill="1" applyBorder="1" applyAlignment="1">
      <alignment horizontal="center" vertical="center" wrapText="1"/>
    </xf>
    <xf numFmtId="0" fontId="21" fillId="24" borderId="10" xfId="0" applyNumberFormat="1" applyFont="1" applyFill="1" applyBorder="1" applyAlignment="1">
      <alignment horizontal="center" vertical="center" wrapText="1"/>
    </xf>
    <xf numFmtId="0" fontId="23" fillId="24" borderId="10" xfId="0" applyNumberFormat="1" applyFont="1" applyFill="1" applyBorder="1" applyAlignment="1">
      <alignment horizontal="center" vertical="center" wrapText="1"/>
    </xf>
    <xf numFmtId="0" fontId="41" fillId="24" borderId="10" xfId="0" applyNumberFormat="1" applyFont="1" applyFill="1" applyBorder="1" applyAlignment="1">
      <alignment horizontal="center" vertical="center" wrapText="1"/>
    </xf>
    <xf numFmtId="49" fontId="23" fillId="24" borderId="10" xfId="0" applyNumberFormat="1" applyFont="1" applyFill="1" applyBorder="1" applyAlignment="1">
      <alignment horizontal="center" vertical="center" wrapText="1"/>
    </xf>
    <xf numFmtId="49" fontId="41" fillId="24" borderId="10" xfId="0" applyNumberFormat="1" applyFont="1" applyFill="1" applyBorder="1" applyAlignment="1">
      <alignment horizontal="center" vertical="center" wrapText="1"/>
    </xf>
    <xf numFmtId="185" fontId="23" fillId="0" borderId="0" xfId="0" applyNumberFormat="1" applyFont="1"/>
    <xf numFmtId="0" fontId="44" fillId="0" borderId="0" xfId="0" applyFont="1"/>
    <xf numFmtId="0" fontId="44" fillId="0" borderId="10" xfId="0" applyFont="1" applyBorder="1"/>
    <xf numFmtId="2" fontId="19" fillId="26" borderId="10" xfId="0" applyNumberFormat="1" applyFont="1" applyFill="1" applyBorder="1" applyAlignment="1">
      <alignment horizontal="center"/>
    </xf>
    <xf numFmtId="2" fontId="24" fillId="0" borderId="10" xfId="0" applyNumberFormat="1" applyFont="1" applyBorder="1" applyAlignment="1">
      <alignment horizontal="center"/>
    </xf>
    <xf numFmtId="2" fontId="19" fillId="27" borderId="10" xfId="0" applyNumberFormat="1" applyFont="1" applyFill="1" applyBorder="1" applyAlignment="1">
      <alignment horizontal="center"/>
    </xf>
    <xf numFmtId="195" fontId="19" fillId="0" borderId="10" xfId="0" applyNumberFormat="1" applyFont="1" applyBorder="1" applyAlignment="1">
      <alignment horizontal="center" vertical="center"/>
    </xf>
    <xf numFmtId="188" fontId="27" fillId="24" borderId="10" xfId="37" applyNumberFormat="1" applyFont="1" applyFill="1" applyBorder="1" applyAlignment="1">
      <alignment horizontal="center" vertical="center" wrapText="1"/>
    </xf>
    <xf numFmtId="190" fontId="24" fillId="24" borderId="10" xfId="0" applyNumberFormat="1" applyFont="1" applyFill="1" applyBorder="1" applyAlignment="1">
      <alignment horizontal="center" vertical="center"/>
    </xf>
    <xf numFmtId="190" fontId="19" fillId="27" borderId="10" xfId="0" applyNumberFormat="1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left" vertical="center"/>
    </xf>
    <xf numFmtId="0" fontId="0" fillId="0" borderId="10" xfId="0" applyBorder="1"/>
    <xf numFmtId="0" fontId="21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 wrapText="1"/>
    </xf>
    <xf numFmtId="0" fontId="22" fillId="0" borderId="10" xfId="0" applyFont="1" applyBorder="1" applyAlignment="1">
      <alignment horizontal="center" wrapText="1"/>
    </xf>
    <xf numFmtId="0" fontId="21" fillId="0" borderId="10" xfId="0" applyFont="1" applyFill="1" applyBorder="1" applyAlignment="1">
      <alignment horizontal="center"/>
    </xf>
    <xf numFmtId="0" fontId="21" fillId="0" borderId="0" xfId="0" applyFont="1" applyBorder="1" applyAlignment="1">
      <alignment horizontal="center" vertical="center" wrapText="1"/>
    </xf>
    <xf numFmtId="0" fontId="21" fillId="0" borderId="10" xfId="36" applyFont="1" applyBorder="1" applyAlignment="1">
      <alignment horizontal="left" vertical="center" wrapText="1"/>
    </xf>
    <xf numFmtId="0" fontId="23" fillId="0" borderId="10" xfId="36" applyFont="1" applyBorder="1" applyAlignment="1">
      <alignment horizontal="center" vertical="top"/>
    </xf>
    <xf numFmtId="0" fontId="23" fillId="0" borderId="10" xfId="36" applyFont="1" applyBorder="1" applyAlignment="1">
      <alignment horizontal="center" vertical="center" wrapText="1"/>
    </xf>
    <xf numFmtId="0" fontId="23" fillId="0" borderId="10" xfId="36" applyFont="1" applyBorder="1" applyAlignment="1">
      <alignment horizontal="center" wrapText="1"/>
    </xf>
    <xf numFmtId="0" fontId="23" fillId="0" borderId="10" xfId="36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49" fontId="24" fillId="0" borderId="10" xfId="0" applyNumberFormat="1" applyFont="1" applyBorder="1" applyAlignment="1">
      <alignment horizontal="center" vertical="top"/>
    </xf>
    <xf numFmtId="49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top" wrapText="1"/>
    </xf>
    <xf numFmtId="185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top" wrapText="1"/>
    </xf>
    <xf numFmtId="0" fontId="21" fillId="0" borderId="10" xfId="0" applyFont="1" applyFill="1" applyBorder="1" applyAlignment="1">
      <alignment horizontal="center" vertical="top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Источ" xfId="36"/>
    <cellStyle name="Обычный_функциональная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J37"/>
  <sheetViews>
    <sheetView view="pageBreakPreview" topLeftCell="A31" zoomScale="112" zoomScaleNormal="130" zoomScaleSheetLayoutView="112" workbookViewId="0">
      <selection activeCell="C38" sqref="C38"/>
    </sheetView>
  </sheetViews>
  <sheetFormatPr defaultRowHeight="12.75"/>
  <cols>
    <col min="1" max="1" width="5.28515625" style="6" customWidth="1"/>
    <col min="2" max="2" width="11.7109375" style="6" customWidth="1"/>
    <col min="3" max="3" width="22" style="6" customWidth="1"/>
    <col min="4" max="4" width="59.140625" style="6" customWidth="1"/>
    <col min="5" max="16384" width="9.140625" style="6"/>
  </cols>
  <sheetData>
    <row r="1" spans="1:10" ht="15">
      <c r="D1" s="1" t="s">
        <v>72</v>
      </c>
    </row>
    <row r="2" spans="1:10" ht="15">
      <c r="D2" s="1" t="s">
        <v>73</v>
      </c>
    </row>
    <row r="3" spans="1:10" ht="15">
      <c r="D3" s="1" t="s">
        <v>285</v>
      </c>
    </row>
    <row r="4" spans="1:10" ht="15">
      <c r="D4" s="1" t="s">
        <v>286</v>
      </c>
    </row>
    <row r="5" spans="1:10" ht="15">
      <c r="D5" s="1" t="s">
        <v>372</v>
      </c>
    </row>
    <row r="6" spans="1:10" ht="15">
      <c r="D6" s="1" t="s">
        <v>511</v>
      </c>
    </row>
    <row r="8" spans="1:10" ht="12.75" customHeight="1">
      <c r="A8" s="299" t="s">
        <v>358</v>
      </c>
      <c r="B8" s="299"/>
      <c r="C8" s="299"/>
      <c r="D8" s="299"/>
      <c r="E8" s="7"/>
      <c r="F8" s="7"/>
      <c r="G8" s="7"/>
      <c r="H8" s="7"/>
      <c r="I8" s="7"/>
      <c r="J8" s="7"/>
    </row>
    <row r="9" spans="1:10" ht="36.75" customHeight="1">
      <c r="A9" s="299"/>
      <c r="B9" s="299"/>
      <c r="C9" s="299"/>
      <c r="D9" s="299"/>
      <c r="E9" s="7"/>
      <c r="F9" s="7"/>
      <c r="G9" s="7"/>
      <c r="H9" s="7"/>
      <c r="I9" s="7"/>
      <c r="J9" s="7"/>
    </row>
    <row r="10" spans="1:10" ht="15.75">
      <c r="B10" s="2"/>
    </row>
    <row r="11" spans="1:10" ht="31.5" customHeight="1">
      <c r="A11" s="17" t="s">
        <v>20</v>
      </c>
      <c r="B11" s="296" t="s">
        <v>0</v>
      </c>
      <c r="C11" s="296"/>
      <c r="D11" s="17" t="s">
        <v>1</v>
      </c>
    </row>
    <row r="12" spans="1:10" ht="20.25" customHeight="1">
      <c r="A12" s="256">
        <v>1</v>
      </c>
      <c r="B12" s="297" t="s">
        <v>359</v>
      </c>
      <c r="C12" s="298"/>
      <c r="D12" s="298"/>
    </row>
    <row r="13" spans="1:10" ht="59.25" customHeight="1">
      <c r="A13" s="257"/>
      <c r="B13" s="17" t="s">
        <v>2</v>
      </c>
      <c r="C13" s="17" t="s">
        <v>291</v>
      </c>
      <c r="D13" s="19"/>
    </row>
    <row r="14" spans="1:10" ht="75.75" customHeight="1">
      <c r="A14" s="112"/>
      <c r="B14" s="46">
        <v>991</v>
      </c>
      <c r="C14" s="3" t="s">
        <v>4</v>
      </c>
      <c r="D14" s="4" t="s">
        <v>510</v>
      </c>
    </row>
    <row r="15" spans="1:10" ht="36" customHeight="1">
      <c r="A15" s="112"/>
      <c r="B15" s="46">
        <v>991</v>
      </c>
      <c r="C15" s="4" t="s">
        <v>357</v>
      </c>
      <c r="D15" s="5" t="s">
        <v>373</v>
      </c>
    </row>
    <row r="16" spans="1:10" ht="33.75" customHeight="1">
      <c r="A16" s="112"/>
      <c r="B16" s="154">
        <v>991</v>
      </c>
      <c r="C16" s="155" t="s">
        <v>374</v>
      </c>
      <c r="D16" s="156" t="s">
        <v>375</v>
      </c>
    </row>
    <row r="17" spans="1:4" ht="30">
      <c r="A17" s="18"/>
      <c r="B17" s="46">
        <v>991</v>
      </c>
      <c r="C17" s="4" t="s">
        <v>82</v>
      </c>
      <c r="D17" s="5" t="s">
        <v>376</v>
      </c>
    </row>
    <row r="18" spans="1:4" ht="90">
      <c r="A18" s="18"/>
      <c r="B18" s="157">
        <v>991</v>
      </c>
      <c r="C18" s="157" t="s">
        <v>83</v>
      </c>
      <c r="D18" s="158" t="s">
        <v>377</v>
      </c>
    </row>
    <row r="19" spans="1:4" ht="90">
      <c r="A19" s="18"/>
      <c r="B19" s="3">
        <v>991</v>
      </c>
      <c r="C19" s="3" t="s">
        <v>85</v>
      </c>
      <c r="D19" s="5" t="s">
        <v>378</v>
      </c>
    </row>
    <row r="20" spans="1:4" ht="60">
      <c r="A20" s="18"/>
      <c r="B20" s="3">
        <v>991</v>
      </c>
      <c r="C20" s="3" t="s">
        <v>9</v>
      </c>
      <c r="D20" s="5" t="s">
        <v>379</v>
      </c>
    </row>
    <row r="21" spans="1:4" ht="60">
      <c r="A21" s="18"/>
      <c r="B21" s="3">
        <v>991</v>
      </c>
      <c r="C21" s="3" t="s">
        <v>11</v>
      </c>
      <c r="D21" s="5" t="s">
        <v>380</v>
      </c>
    </row>
    <row r="22" spans="1:4" ht="45">
      <c r="A22" s="18"/>
      <c r="B22" s="3">
        <v>991</v>
      </c>
      <c r="C22" s="3" t="s">
        <v>293</v>
      </c>
      <c r="D22" s="4" t="s">
        <v>381</v>
      </c>
    </row>
    <row r="23" spans="1:4" ht="45">
      <c r="A23" s="18"/>
      <c r="B23" s="3">
        <v>991</v>
      </c>
      <c r="C23" s="3" t="s">
        <v>88</v>
      </c>
      <c r="D23" s="5" t="s">
        <v>382</v>
      </c>
    </row>
    <row r="24" spans="1:4" ht="75">
      <c r="A24" s="18"/>
      <c r="B24" s="3">
        <v>991</v>
      </c>
      <c r="C24" s="3" t="s">
        <v>90</v>
      </c>
      <c r="D24" s="5" t="s">
        <v>383</v>
      </c>
    </row>
    <row r="25" spans="1:4" ht="45">
      <c r="A25" s="18"/>
      <c r="B25" s="3">
        <v>991</v>
      </c>
      <c r="C25" s="3" t="s">
        <v>92</v>
      </c>
      <c r="D25" s="5" t="s">
        <v>384</v>
      </c>
    </row>
    <row r="26" spans="1:4" ht="30">
      <c r="A26" s="18"/>
      <c r="B26" s="159">
        <v>991</v>
      </c>
      <c r="C26" s="159" t="s">
        <v>15</v>
      </c>
      <c r="D26" s="160" t="s">
        <v>385</v>
      </c>
    </row>
    <row r="27" spans="1:4" ht="60">
      <c r="A27" s="18"/>
      <c r="B27" s="157">
        <v>991</v>
      </c>
      <c r="C27" s="157" t="s">
        <v>386</v>
      </c>
      <c r="D27" s="161" t="s">
        <v>387</v>
      </c>
    </row>
    <row r="28" spans="1:4" ht="69" customHeight="1">
      <c r="A28" s="18"/>
      <c r="B28" s="46">
        <v>991</v>
      </c>
      <c r="C28" s="3" t="s">
        <v>514</v>
      </c>
      <c r="D28" s="5" t="s">
        <v>388</v>
      </c>
    </row>
    <row r="29" spans="1:4" ht="45">
      <c r="A29" s="18"/>
      <c r="B29" s="3">
        <v>991</v>
      </c>
      <c r="C29" s="3" t="s">
        <v>515</v>
      </c>
      <c r="D29" s="5" t="s">
        <v>389</v>
      </c>
    </row>
    <row r="30" spans="1:4" ht="60">
      <c r="A30" s="18"/>
      <c r="B30" s="3">
        <v>991</v>
      </c>
      <c r="C30" s="3" t="s">
        <v>516</v>
      </c>
      <c r="D30" s="5" t="s">
        <v>390</v>
      </c>
    </row>
    <row r="31" spans="1:4" ht="75">
      <c r="A31" s="18"/>
      <c r="B31" s="3">
        <v>991</v>
      </c>
      <c r="C31" s="3" t="s">
        <v>517</v>
      </c>
      <c r="D31" s="5" t="s">
        <v>391</v>
      </c>
    </row>
    <row r="32" spans="1:4" ht="30">
      <c r="A32" s="18"/>
      <c r="B32" s="3">
        <v>991</v>
      </c>
      <c r="C32" s="3" t="s">
        <v>518</v>
      </c>
      <c r="D32" s="5" t="s">
        <v>392</v>
      </c>
    </row>
    <row r="33" spans="1:4" ht="30">
      <c r="A33" s="18"/>
      <c r="B33" s="46">
        <v>991</v>
      </c>
      <c r="C33" s="3" t="s">
        <v>519</v>
      </c>
      <c r="D33" s="5" t="s">
        <v>263</v>
      </c>
    </row>
    <row r="34" spans="1:4" ht="45">
      <c r="A34" s="18"/>
      <c r="B34" s="3">
        <v>991</v>
      </c>
      <c r="C34" s="3" t="s">
        <v>294</v>
      </c>
      <c r="D34" s="5" t="s">
        <v>393</v>
      </c>
    </row>
    <row r="35" spans="1:4" ht="30">
      <c r="A35" s="18"/>
      <c r="B35" s="157">
        <v>991</v>
      </c>
      <c r="C35" s="157" t="s">
        <v>394</v>
      </c>
      <c r="D35" s="161" t="s">
        <v>395</v>
      </c>
    </row>
    <row r="36" spans="1:4" ht="30">
      <c r="A36" s="18"/>
      <c r="B36" s="3">
        <v>991</v>
      </c>
      <c r="C36" s="3" t="s">
        <v>295</v>
      </c>
      <c r="D36" s="5" t="s">
        <v>396</v>
      </c>
    </row>
    <row r="37" spans="1:4" ht="45">
      <c r="A37" s="18"/>
      <c r="B37" s="3">
        <v>991</v>
      </c>
      <c r="C37" s="3" t="s">
        <v>558</v>
      </c>
      <c r="D37" s="5" t="s">
        <v>397</v>
      </c>
    </row>
  </sheetData>
  <mergeCells count="3">
    <mergeCell ref="B11:C11"/>
    <mergeCell ref="B12:D12"/>
    <mergeCell ref="A8:D9"/>
  </mergeCells>
  <phoneticPr fontId="32" type="noConversion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J210"/>
  <sheetViews>
    <sheetView view="pageBreakPreview" zoomScale="98" zoomScaleNormal="100" zoomScaleSheetLayoutView="98" workbookViewId="0">
      <selection activeCell="H3" sqref="H3"/>
    </sheetView>
  </sheetViews>
  <sheetFormatPr defaultRowHeight="12.75"/>
  <cols>
    <col min="1" max="1" width="5" style="6" customWidth="1"/>
    <col min="2" max="2" width="44.5703125" style="6" customWidth="1"/>
    <col min="3" max="3" width="7.85546875" style="6" customWidth="1"/>
    <col min="4" max="4" width="5.7109375" style="6" customWidth="1"/>
    <col min="5" max="5" width="6.42578125" style="6" customWidth="1"/>
    <col min="6" max="6" width="12" style="6" customWidth="1"/>
    <col min="7" max="7" width="7.85546875" style="6" customWidth="1"/>
    <col min="8" max="8" width="16" style="6" customWidth="1"/>
    <col min="9" max="16384" width="9.140625" style="6"/>
  </cols>
  <sheetData>
    <row r="1" spans="1:10" ht="15.75" customHeight="1">
      <c r="C1" s="6" t="s">
        <v>279</v>
      </c>
      <c r="H1" s="1" t="s">
        <v>143</v>
      </c>
    </row>
    <row r="2" spans="1:10" ht="15">
      <c r="H2" s="1" t="s">
        <v>560</v>
      </c>
    </row>
    <row r="3" spans="1:10" ht="12.75" customHeight="1">
      <c r="H3" s="1" t="s">
        <v>285</v>
      </c>
    </row>
    <row r="4" spans="1:10" ht="15">
      <c r="B4" s="9"/>
      <c r="H4" s="1" t="s">
        <v>286</v>
      </c>
    </row>
    <row r="5" spans="1:10" ht="12.75" customHeight="1">
      <c r="B5" s="11"/>
      <c r="H5" s="1" t="s">
        <v>372</v>
      </c>
    </row>
    <row r="6" spans="1:10" ht="15">
      <c r="B6" s="12"/>
      <c r="G6" s="9"/>
      <c r="H6" s="1" t="s">
        <v>513</v>
      </c>
    </row>
    <row r="7" spans="1:10" ht="15">
      <c r="B7" s="12"/>
      <c r="C7" s="1"/>
      <c r="G7" s="9"/>
    </row>
    <row r="8" spans="1:10" ht="12.75" customHeight="1">
      <c r="A8" s="310" t="s">
        <v>437</v>
      </c>
      <c r="B8" s="310"/>
      <c r="C8" s="310"/>
      <c r="D8" s="310"/>
      <c r="E8" s="310"/>
      <c r="F8" s="310"/>
      <c r="G8" s="310"/>
      <c r="H8" s="310"/>
    </row>
    <row r="9" spans="1:10" ht="17.25" customHeight="1">
      <c r="A9" s="310"/>
      <c r="B9" s="310"/>
      <c r="C9" s="310"/>
      <c r="D9" s="310"/>
      <c r="E9" s="310"/>
      <c r="F9" s="310"/>
      <c r="G9" s="310"/>
      <c r="H9" s="310"/>
    </row>
    <row r="10" spans="1:10" ht="12.75" customHeight="1">
      <c r="B10" s="14"/>
      <c r="C10" s="16"/>
      <c r="H10" s="28" t="s">
        <v>28</v>
      </c>
    </row>
    <row r="11" spans="1:10">
      <c r="A11" s="315" t="s">
        <v>20</v>
      </c>
      <c r="B11" s="315" t="s">
        <v>49</v>
      </c>
      <c r="C11" s="314" t="s">
        <v>50</v>
      </c>
      <c r="D11" s="314" t="s">
        <v>51</v>
      </c>
      <c r="E11" s="314" t="s">
        <v>52</v>
      </c>
      <c r="F11" s="314" t="s">
        <v>53</v>
      </c>
      <c r="G11" s="314" t="s">
        <v>54</v>
      </c>
      <c r="H11" s="317" t="s">
        <v>27</v>
      </c>
    </row>
    <row r="12" spans="1:10">
      <c r="A12" s="315"/>
      <c r="B12" s="315"/>
      <c r="C12" s="314"/>
      <c r="D12" s="314"/>
      <c r="E12" s="314"/>
      <c r="F12" s="314"/>
      <c r="G12" s="314"/>
      <c r="H12" s="317"/>
    </row>
    <row r="13" spans="1:10" s="8" customFormat="1">
      <c r="A13" s="316">
        <v>1</v>
      </c>
      <c r="B13" s="64" t="s">
        <v>497</v>
      </c>
      <c r="C13" s="39" t="s">
        <v>283</v>
      </c>
      <c r="D13" s="39"/>
      <c r="E13" s="39"/>
      <c r="F13" s="39"/>
      <c r="G13" s="39"/>
      <c r="H13" s="259">
        <f>H14+H89+H80+H118+H134+H161+H188+H195+H204</f>
        <v>4424.73819</v>
      </c>
      <c r="J13" s="286"/>
    </row>
    <row r="14" spans="1:10" s="8" customFormat="1" ht="15.75">
      <c r="A14" s="316"/>
      <c r="B14" s="272" t="s">
        <v>39</v>
      </c>
      <c r="C14" s="280">
        <v>991</v>
      </c>
      <c r="D14" s="48" t="s">
        <v>55</v>
      </c>
      <c r="E14" s="48"/>
      <c r="F14" s="284"/>
      <c r="G14" s="285"/>
      <c r="H14" s="260">
        <f>H15+H21+H48+H55+H60+H75</f>
        <v>1598.9938</v>
      </c>
    </row>
    <row r="15" spans="1:10" ht="38.25">
      <c r="A15" s="316"/>
      <c r="B15" s="66" t="s">
        <v>56</v>
      </c>
      <c r="C15" s="40" t="s">
        <v>283</v>
      </c>
      <c r="D15" s="174" t="s">
        <v>55</v>
      </c>
      <c r="E15" s="174" t="s">
        <v>57</v>
      </c>
      <c r="F15" s="56"/>
      <c r="G15" s="60"/>
      <c r="H15" s="42">
        <f>H18</f>
        <v>453.38600000000002</v>
      </c>
    </row>
    <row r="16" spans="1:10" ht="25.5">
      <c r="A16" s="316"/>
      <c r="B16" s="67" t="s">
        <v>438</v>
      </c>
      <c r="C16" s="40" t="s">
        <v>283</v>
      </c>
      <c r="D16" s="51" t="s">
        <v>55</v>
      </c>
      <c r="E16" s="51" t="s">
        <v>57</v>
      </c>
      <c r="F16" s="56" t="s">
        <v>439</v>
      </c>
      <c r="G16" s="60"/>
      <c r="H16" s="110">
        <f>H17</f>
        <v>453.38600000000002</v>
      </c>
    </row>
    <row r="17" spans="1:8" ht="15.75">
      <c r="A17" s="316"/>
      <c r="B17" s="67" t="s">
        <v>440</v>
      </c>
      <c r="C17" s="40" t="s">
        <v>283</v>
      </c>
      <c r="D17" s="51" t="s">
        <v>55</v>
      </c>
      <c r="E17" s="51" t="s">
        <v>57</v>
      </c>
      <c r="F17" s="56" t="s">
        <v>441</v>
      </c>
      <c r="G17" s="60"/>
      <c r="H17" s="110">
        <f>H18</f>
        <v>453.38600000000002</v>
      </c>
    </row>
    <row r="18" spans="1:8" ht="15.75">
      <c r="A18" s="316"/>
      <c r="B18" s="67" t="s">
        <v>442</v>
      </c>
      <c r="C18" s="40" t="s">
        <v>283</v>
      </c>
      <c r="D18" s="51" t="s">
        <v>55</v>
      </c>
      <c r="E18" s="51" t="s">
        <v>57</v>
      </c>
      <c r="F18" s="56" t="s">
        <v>443</v>
      </c>
      <c r="G18" s="60"/>
      <c r="H18" s="110">
        <f>H19+H20</f>
        <v>453.38600000000002</v>
      </c>
    </row>
    <row r="19" spans="1:8" ht="39.75" customHeight="1">
      <c r="A19" s="316"/>
      <c r="B19" s="67" t="s">
        <v>444</v>
      </c>
      <c r="C19" s="40" t="s">
        <v>283</v>
      </c>
      <c r="D19" s="51" t="s">
        <v>55</v>
      </c>
      <c r="E19" s="51" t="s">
        <v>57</v>
      </c>
      <c r="F19" s="56" t="s">
        <v>443</v>
      </c>
      <c r="G19" s="60" t="s">
        <v>119</v>
      </c>
      <c r="H19" s="110">
        <v>348.22300000000001</v>
      </c>
    </row>
    <row r="20" spans="1:8" ht="39.75" customHeight="1">
      <c r="A20" s="316"/>
      <c r="B20" s="67" t="s">
        <v>445</v>
      </c>
      <c r="C20" s="40" t="s">
        <v>283</v>
      </c>
      <c r="D20" s="51" t="s">
        <v>55</v>
      </c>
      <c r="E20" s="51" t="s">
        <v>57</v>
      </c>
      <c r="F20" s="56" t="s">
        <v>443</v>
      </c>
      <c r="G20" s="60" t="s">
        <v>446</v>
      </c>
      <c r="H20" s="110">
        <v>105.163</v>
      </c>
    </row>
    <row r="21" spans="1:8" ht="51">
      <c r="A21" s="316"/>
      <c r="B21" s="66" t="s">
        <v>40</v>
      </c>
      <c r="C21" s="40" t="s">
        <v>283</v>
      </c>
      <c r="D21" s="50" t="s">
        <v>55</v>
      </c>
      <c r="E21" s="50" t="s">
        <v>58</v>
      </c>
      <c r="F21" s="56"/>
      <c r="G21" s="60"/>
      <c r="H21" s="259">
        <f>H22</f>
        <v>952.93779999999992</v>
      </c>
    </row>
    <row r="22" spans="1:8" ht="25.5">
      <c r="A22" s="316"/>
      <c r="B22" s="67" t="s">
        <v>438</v>
      </c>
      <c r="C22" s="40" t="s">
        <v>283</v>
      </c>
      <c r="D22" s="51" t="s">
        <v>55</v>
      </c>
      <c r="E22" s="51" t="s">
        <v>58</v>
      </c>
      <c r="F22" s="56" t="s">
        <v>439</v>
      </c>
      <c r="G22" s="60"/>
      <c r="H22" s="258">
        <f>H23</f>
        <v>952.93779999999992</v>
      </c>
    </row>
    <row r="23" spans="1:8" ht="15.75">
      <c r="A23" s="316"/>
      <c r="B23" s="67" t="s">
        <v>440</v>
      </c>
      <c r="C23" s="40" t="s">
        <v>283</v>
      </c>
      <c r="D23" s="51" t="s">
        <v>55</v>
      </c>
      <c r="E23" s="51" t="s">
        <v>58</v>
      </c>
      <c r="F23" s="56" t="s">
        <v>441</v>
      </c>
      <c r="G23" s="60"/>
      <c r="H23" s="258">
        <f>H24+H29+H31+H35+H33</f>
        <v>952.93779999999992</v>
      </c>
    </row>
    <row r="24" spans="1:8" ht="15.75">
      <c r="A24" s="316"/>
      <c r="B24" s="67" t="s">
        <v>442</v>
      </c>
      <c r="C24" s="40" t="s">
        <v>283</v>
      </c>
      <c r="D24" s="51" t="s">
        <v>55</v>
      </c>
      <c r="E24" s="51" t="s">
        <v>58</v>
      </c>
      <c r="F24" s="56" t="s">
        <v>443</v>
      </c>
      <c r="G24" s="60"/>
      <c r="H24" s="258">
        <f>H25+H26+H27+H28</f>
        <v>747.72699999999998</v>
      </c>
    </row>
    <row r="25" spans="1:8" ht="25.5">
      <c r="A25" s="316"/>
      <c r="B25" s="67" t="s">
        <v>444</v>
      </c>
      <c r="C25" s="40" t="s">
        <v>283</v>
      </c>
      <c r="D25" s="51" t="s">
        <v>55</v>
      </c>
      <c r="E25" s="51" t="s">
        <v>58</v>
      </c>
      <c r="F25" s="56" t="s">
        <v>443</v>
      </c>
      <c r="G25" s="60" t="s">
        <v>119</v>
      </c>
      <c r="H25" s="110">
        <v>482.70299999999997</v>
      </c>
    </row>
    <row r="26" spans="1:8" ht="51">
      <c r="A26" s="316"/>
      <c r="B26" s="67" t="s">
        <v>508</v>
      </c>
      <c r="C26" s="40" t="s">
        <v>283</v>
      </c>
      <c r="D26" s="51" t="s">
        <v>55</v>
      </c>
      <c r="E26" s="51" t="s">
        <v>58</v>
      </c>
      <c r="F26" s="56" t="s">
        <v>443</v>
      </c>
      <c r="G26" s="60" t="s">
        <v>446</v>
      </c>
      <c r="H26" s="110">
        <v>145.779</v>
      </c>
    </row>
    <row r="27" spans="1:8" ht="38.25">
      <c r="A27" s="316"/>
      <c r="B27" s="67" t="s">
        <v>502</v>
      </c>
      <c r="C27" s="40" t="s">
        <v>283</v>
      </c>
      <c r="D27" s="51" t="s">
        <v>55</v>
      </c>
      <c r="E27" s="51" t="s">
        <v>58</v>
      </c>
      <c r="F27" s="56" t="s">
        <v>443</v>
      </c>
      <c r="G27" s="60" t="s">
        <v>125</v>
      </c>
      <c r="H27" s="110">
        <v>116.245</v>
      </c>
    </row>
    <row r="28" spans="1:8" ht="15.75">
      <c r="A28" s="316"/>
      <c r="B28" s="67" t="s">
        <v>122</v>
      </c>
      <c r="C28" s="40" t="s">
        <v>283</v>
      </c>
      <c r="D28" s="51" t="s">
        <v>55</v>
      </c>
      <c r="E28" s="51" t="s">
        <v>58</v>
      </c>
      <c r="F28" s="56" t="s">
        <v>443</v>
      </c>
      <c r="G28" s="60" t="s">
        <v>127</v>
      </c>
      <c r="H28" s="110">
        <v>3</v>
      </c>
    </row>
    <row r="29" spans="1:8" ht="25.5">
      <c r="A29" s="316"/>
      <c r="B29" s="175" t="s">
        <v>447</v>
      </c>
      <c r="C29" s="40" t="s">
        <v>283</v>
      </c>
      <c r="D29" s="51" t="s">
        <v>55</v>
      </c>
      <c r="E29" s="51" t="s">
        <v>58</v>
      </c>
      <c r="F29" s="56" t="s">
        <v>448</v>
      </c>
      <c r="G29" s="60"/>
      <c r="H29" s="213">
        <f>H30</f>
        <v>0</v>
      </c>
    </row>
    <row r="30" spans="1:8" ht="25.5">
      <c r="A30" s="316"/>
      <c r="B30" s="67" t="s">
        <v>121</v>
      </c>
      <c r="C30" s="40" t="s">
        <v>283</v>
      </c>
      <c r="D30" s="51" t="s">
        <v>55</v>
      </c>
      <c r="E30" s="51" t="s">
        <v>58</v>
      </c>
      <c r="F30" s="56" t="s">
        <v>448</v>
      </c>
      <c r="G30" s="60" t="s">
        <v>126</v>
      </c>
      <c r="H30" s="213">
        <v>0</v>
      </c>
    </row>
    <row r="31" spans="1:8" ht="63.75">
      <c r="A31" s="316"/>
      <c r="B31" s="175" t="s">
        <v>449</v>
      </c>
      <c r="C31" s="40" t="s">
        <v>283</v>
      </c>
      <c r="D31" s="51" t="s">
        <v>55</v>
      </c>
      <c r="E31" s="51" t="s">
        <v>58</v>
      </c>
      <c r="F31" s="56" t="s">
        <v>450</v>
      </c>
      <c r="G31" s="60"/>
      <c r="H31" s="181">
        <f>H32</f>
        <v>2.5</v>
      </c>
    </row>
    <row r="32" spans="1:8" ht="38.25">
      <c r="A32" s="316"/>
      <c r="B32" s="67" t="s">
        <v>277</v>
      </c>
      <c r="C32" s="40" t="s">
        <v>283</v>
      </c>
      <c r="D32" s="51" t="s">
        <v>55</v>
      </c>
      <c r="E32" s="51" t="s">
        <v>58</v>
      </c>
      <c r="F32" s="56" t="s">
        <v>450</v>
      </c>
      <c r="G32" s="60" t="s">
        <v>125</v>
      </c>
      <c r="H32" s="181">
        <v>2.5</v>
      </c>
    </row>
    <row r="33" spans="1:8" ht="51">
      <c r="A33" s="316"/>
      <c r="B33" s="67" t="s">
        <v>523</v>
      </c>
      <c r="C33" s="40" t="s">
        <v>283</v>
      </c>
      <c r="D33" s="51" t="s">
        <v>55</v>
      </c>
      <c r="E33" s="51" t="s">
        <v>58</v>
      </c>
      <c r="F33" s="56" t="s">
        <v>465</v>
      </c>
      <c r="G33" s="60"/>
      <c r="H33" s="181">
        <f>H34</f>
        <v>15</v>
      </c>
    </row>
    <row r="34" spans="1:8" ht="38.25">
      <c r="A34" s="316"/>
      <c r="B34" s="67" t="s">
        <v>277</v>
      </c>
      <c r="C34" s="40" t="s">
        <v>283</v>
      </c>
      <c r="D34" s="51" t="s">
        <v>55</v>
      </c>
      <c r="E34" s="51" t="s">
        <v>58</v>
      </c>
      <c r="F34" s="56" t="s">
        <v>465</v>
      </c>
      <c r="G34" s="60" t="s">
        <v>125</v>
      </c>
      <c r="H34" s="181">
        <v>15</v>
      </c>
    </row>
    <row r="35" spans="1:8" ht="15.75">
      <c r="A35" s="316"/>
      <c r="B35" s="67" t="s">
        <v>451</v>
      </c>
      <c r="C35" s="40" t="s">
        <v>283</v>
      </c>
      <c r="D35" s="51" t="s">
        <v>55</v>
      </c>
      <c r="E35" s="51" t="s">
        <v>58</v>
      </c>
      <c r="F35" s="56" t="s">
        <v>452</v>
      </c>
      <c r="G35" s="60"/>
      <c r="H35" s="110">
        <f>H36+H37+H40+H41+H42+H38+H39</f>
        <v>187.71080000000001</v>
      </c>
    </row>
    <row r="36" spans="1:8" ht="37.5" hidden="1" customHeight="1">
      <c r="A36" s="316"/>
      <c r="B36" s="67" t="s">
        <v>444</v>
      </c>
      <c r="C36" s="40" t="s">
        <v>283</v>
      </c>
      <c r="D36" s="51" t="s">
        <v>55</v>
      </c>
      <c r="E36" s="51" t="s">
        <v>58</v>
      </c>
      <c r="F36" s="56" t="s">
        <v>452</v>
      </c>
      <c r="G36" s="60" t="s">
        <v>119</v>
      </c>
      <c r="H36" s="110"/>
    </row>
    <row r="37" spans="1:8" ht="40.5" hidden="1" customHeight="1">
      <c r="A37" s="316"/>
      <c r="B37" s="67" t="s">
        <v>445</v>
      </c>
      <c r="C37" s="40" t="s">
        <v>283</v>
      </c>
      <c r="D37" s="51" t="s">
        <v>55</v>
      </c>
      <c r="E37" s="51" t="s">
        <v>58</v>
      </c>
      <c r="F37" s="56" t="s">
        <v>452</v>
      </c>
      <c r="G37" s="60" t="s">
        <v>446</v>
      </c>
      <c r="H37" s="110"/>
    </row>
    <row r="38" spans="1:8" ht="40.5" customHeight="1">
      <c r="A38" s="316"/>
      <c r="B38" s="67" t="s">
        <v>444</v>
      </c>
      <c r="C38" s="40" t="s">
        <v>283</v>
      </c>
      <c r="D38" s="51" t="s">
        <v>55</v>
      </c>
      <c r="E38" s="51" t="s">
        <v>58</v>
      </c>
      <c r="F38" s="56" t="s">
        <v>452</v>
      </c>
      <c r="G38" s="60" t="s">
        <v>119</v>
      </c>
      <c r="H38" s="258">
        <v>52.515650000000001</v>
      </c>
    </row>
    <row r="39" spans="1:8" ht="40.5" customHeight="1">
      <c r="A39" s="316"/>
      <c r="B39" s="67" t="s">
        <v>508</v>
      </c>
      <c r="C39" s="40" t="s">
        <v>283</v>
      </c>
      <c r="D39" s="51" t="s">
        <v>55</v>
      </c>
      <c r="E39" s="51" t="s">
        <v>58</v>
      </c>
      <c r="F39" s="56" t="s">
        <v>452</v>
      </c>
      <c r="G39" s="60" t="s">
        <v>446</v>
      </c>
      <c r="H39" s="258">
        <v>15.86354</v>
      </c>
    </row>
    <row r="40" spans="1:8" ht="25.5" hidden="1">
      <c r="A40" s="316"/>
      <c r="B40" s="67" t="s">
        <v>120</v>
      </c>
      <c r="C40" s="40" t="s">
        <v>283</v>
      </c>
      <c r="D40" s="51" t="s">
        <v>55</v>
      </c>
      <c r="E40" s="51" t="s">
        <v>58</v>
      </c>
      <c r="F40" s="56" t="s">
        <v>452</v>
      </c>
      <c r="G40" s="60" t="s">
        <v>124</v>
      </c>
      <c r="H40" s="110"/>
    </row>
    <row r="41" spans="1:8" ht="38.25">
      <c r="A41" s="316"/>
      <c r="B41" s="67" t="s">
        <v>277</v>
      </c>
      <c r="C41" s="40" t="s">
        <v>283</v>
      </c>
      <c r="D41" s="51" t="s">
        <v>55</v>
      </c>
      <c r="E41" s="51" t="s">
        <v>58</v>
      </c>
      <c r="F41" s="56" t="s">
        <v>452</v>
      </c>
      <c r="G41" s="60" t="s">
        <v>125</v>
      </c>
      <c r="H41" s="258">
        <v>111.21160999999999</v>
      </c>
    </row>
    <row r="42" spans="1:8" ht="15.75">
      <c r="A42" s="316"/>
      <c r="B42" s="67" t="s">
        <v>122</v>
      </c>
      <c r="C42" s="40" t="s">
        <v>283</v>
      </c>
      <c r="D42" s="51" t="s">
        <v>55</v>
      </c>
      <c r="E42" s="51" t="s">
        <v>58</v>
      </c>
      <c r="F42" s="56" t="s">
        <v>452</v>
      </c>
      <c r="G42" s="60" t="s">
        <v>127</v>
      </c>
      <c r="H42" s="110">
        <v>8.1199999999999992</v>
      </c>
    </row>
    <row r="43" spans="1:8" ht="51" hidden="1">
      <c r="A43" s="316"/>
      <c r="B43" s="66" t="s">
        <v>258</v>
      </c>
      <c r="C43" s="40" t="s">
        <v>283</v>
      </c>
      <c r="D43" s="50" t="s">
        <v>55</v>
      </c>
      <c r="E43" s="50" t="s">
        <v>59</v>
      </c>
      <c r="F43" s="56"/>
      <c r="G43" s="60"/>
      <c r="H43" s="42">
        <v>0</v>
      </c>
    </row>
    <row r="44" spans="1:8" ht="60" hidden="1">
      <c r="A44" s="316"/>
      <c r="B44" s="113" t="s">
        <v>145</v>
      </c>
      <c r="C44" s="114">
        <v>991</v>
      </c>
      <c r="D44" s="115" t="s">
        <v>55</v>
      </c>
      <c r="E44" s="115" t="s">
        <v>59</v>
      </c>
      <c r="F44" s="115" t="s">
        <v>287</v>
      </c>
      <c r="G44" s="231"/>
      <c r="H44" s="42">
        <f>H45</f>
        <v>202.572</v>
      </c>
    </row>
    <row r="45" spans="1:8" ht="15" hidden="1">
      <c r="A45" s="316"/>
      <c r="B45" s="113" t="s">
        <v>37</v>
      </c>
      <c r="C45" s="114">
        <v>991</v>
      </c>
      <c r="D45" s="115" t="s">
        <v>55</v>
      </c>
      <c r="E45" s="115" t="s">
        <v>59</v>
      </c>
      <c r="F45" s="115" t="s">
        <v>287</v>
      </c>
      <c r="G45" s="115" t="s">
        <v>134</v>
      </c>
      <c r="H45" s="42">
        <v>202.572</v>
      </c>
    </row>
    <row r="46" spans="1:8" ht="39.75" hidden="1" customHeight="1">
      <c r="A46" s="316"/>
      <c r="B46" s="116" t="s">
        <v>288</v>
      </c>
      <c r="C46" s="114">
        <v>991</v>
      </c>
      <c r="D46" s="115" t="s">
        <v>55</v>
      </c>
      <c r="E46" s="115" t="s">
        <v>59</v>
      </c>
      <c r="F46" s="115" t="s">
        <v>289</v>
      </c>
      <c r="G46" s="117"/>
      <c r="H46" s="42">
        <f>H47</f>
        <v>9.8810000000000002</v>
      </c>
    </row>
    <row r="47" spans="1:8" ht="40.5" hidden="1" customHeight="1">
      <c r="A47" s="316"/>
      <c r="B47" s="116" t="s">
        <v>290</v>
      </c>
      <c r="C47" s="118">
        <v>991</v>
      </c>
      <c r="D47" s="117" t="s">
        <v>55</v>
      </c>
      <c r="E47" s="117" t="s">
        <v>59</v>
      </c>
      <c r="F47" s="117" t="s">
        <v>289</v>
      </c>
      <c r="G47" s="117" t="s">
        <v>134</v>
      </c>
      <c r="H47" s="42">
        <v>9.8810000000000002</v>
      </c>
    </row>
    <row r="48" spans="1:8" ht="61.5" customHeight="1">
      <c r="A48" s="316"/>
      <c r="B48" s="66" t="s">
        <v>258</v>
      </c>
      <c r="C48" s="40" t="s">
        <v>283</v>
      </c>
      <c r="D48" s="142" t="s">
        <v>55</v>
      </c>
      <c r="E48" s="142" t="s">
        <v>59</v>
      </c>
      <c r="F48" s="56"/>
      <c r="G48" s="60"/>
      <c r="H48" s="42">
        <f>H49</f>
        <v>187.17</v>
      </c>
    </row>
    <row r="49" spans="1:8" ht="26.25" customHeight="1">
      <c r="A49" s="316"/>
      <c r="B49" s="67" t="s">
        <v>438</v>
      </c>
      <c r="C49" s="40" t="s">
        <v>283</v>
      </c>
      <c r="D49" s="51" t="s">
        <v>55</v>
      </c>
      <c r="E49" s="51" t="s">
        <v>59</v>
      </c>
      <c r="F49" s="56" t="s">
        <v>439</v>
      </c>
      <c r="G49" s="117"/>
      <c r="H49" s="110">
        <f>H50</f>
        <v>187.17</v>
      </c>
    </row>
    <row r="50" spans="1:8" ht="15" customHeight="1">
      <c r="A50" s="316"/>
      <c r="B50" s="67" t="s">
        <v>440</v>
      </c>
      <c r="C50" s="40" t="s">
        <v>283</v>
      </c>
      <c r="D50" s="51" t="s">
        <v>55</v>
      </c>
      <c r="E50" s="51" t="s">
        <v>59</v>
      </c>
      <c r="F50" s="56" t="s">
        <v>441</v>
      </c>
      <c r="G50" s="117"/>
      <c r="H50" s="110">
        <f>H51+H53</f>
        <v>187.17</v>
      </c>
    </row>
    <row r="51" spans="1:8" ht="28.5" customHeight="1">
      <c r="A51" s="316"/>
      <c r="B51" s="175" t="s">
        <v>453</v>
      </c>
      <c r="C51" s="45">
        <v>991</v>
      </c>
      <c r="D51" s="51" t="s">
        <v>55</v>
      </c>
      <c r="E51" s="51" t="s">
        <v>59</v>
      </c>
      <c r="F51" s="56" t="s">
        <v>454</v>
      </c>
      <c r="G51" s="60"/>
      <c r="H51" s="176">
        <f>H52</f>
        <v>177.28899999999999</v>
      </c>
    </row>
    <row r="52" spans="1:8" ht="18.75" customHeight="1">
      <c r="A52" s="316"/>
      <c r="B52" s="67" t="s">
        <v>37</v>
      </c>
      <c r="C52" s="45">
        <v>991</v>
      </c>
      <c r="D52" s="51" t="s">
        <v>55</v>
      </c>
      <c r="E52" s="51" t="s">
        <v>59</v>
      </c>
      <c r="F52" s="56" t="s">
        <v>454</v>
      </c>
      <c r="G52" s="60" t="s">
        <v>134</v>
      </c>
      <c r="H52" s="176">
        <v>177.28899999999999</v>
      </c>
    </row>
    <row r="53" spans="1:8" ht="29.25" customHeight="1">
      <c r="A53" s="316"/>
      <c r="B53" s="67" t="s">
        <v>455</v>
      </c>
      <c r="C53" s="45">
        <v>991</v>
      </c>
      <c r="D53" s="51" t="s">
        <v>55</v>
      </c>
      <c r="E53" s="51" t="s">
        <v>59</v>
      </c>
      <c r="F53" s="56" t="s">
        <v>456</v>
      </c>
      <c r="G53" s="60"/>
      <c r="H53" s="176">
        <f>H54</f>
        <v>9.8810000000000002</v>
      </c>
    </row>
    <row r="54" spans="1:8" ht="15" customHeight="1">
      <c r="A54" s="316"/>
      <c r="B54" s="67" t="s">
        <v>37</v>
      </c>
      <c r="C54" s="45">
        <v>991</v>
      </c>
      <c r="D54" s="51" t="s">
        <v>55</v>
      </c>
      <c r="E54" s="51" t="s">
        <v>59</v>
      </c>
      <c r="F54" s="56" t="s">
        <v>456</v>
      </c>
      <c r="G54" s="60" t="s">
        <v>134</v>
      </c>
      <c r="H54" s="176">
        <v>9.8810000000000002</v>
      </c>
    </row>
    <row r="55" spans="1:8" ht="14.25">
      <c r="A55" s="316"/>
      <c r="B55" s="66" t="s">
        <v>105</v>
      </c>
      <c r="C55" s="56" t="s">
        <v>283</v>
      </c>
      <c r="D55" s="142" t="s">
        <v>55</v>
      </c>
      <c r="E55" s="142" t="s">
        <v>68</v>
      </c>
      <c r="F55" s="71"/>
      <c r="G55" s="71"/>
      <c r="H55" s="143">
        <f>H56</f>
        <v>1</v>
      </c>
    </row>
    <row r="56" spans="1:8" ht="25.5">
      <c r="A56" s="316"/>
      <c r="B56" s="67" t="s">
        <v>438</v>
      </c>
      <c r="C56" s="40" t="s">
        <v>283</v>
      </c>
      <c r="D56" s="56" t="s">
        <v>55</v>
      </c>
      <c r="E56" s="56" t="s">
        <v>68</v>
      </c>
      <c r="F56" s="56" t="s">
        <v>439</v>
      </c>
      <c r="G56" s="71"/>
      <c r="H56" s="144">
        <f>H57</f>
        <v>1</v>
      </c>
    </row>
    <row r="57" spans="1:8">
      <c r="A57" s="316"/>
      <c r="B57" s="67" t="s">
        <v>440</v>
      </c>
      <c r="C57" s="40" t="s">
        <v>283</v>
      </c>
      <c r="D57" s="56" t="s">
        <v>55</v>
      </c>
      <c r="E57" s="56" t="s">
        <v>68</v>
      </c>
      <c r="F57" s="56" t="s">
        <v>441</v>
      </c>
      <c r="G57" s="71"/>
      <c r="H57" s="144">
        <f>H58</f>
        <v>1</v>
      </c>
    </row>
    <row r="58" spans="1:8">
      <c r="A58" s="316"/>
      <c r="B58" s="67" t="s">
        <v>457</v>
      </c>
      <c r="C58" s="56" t="s">
        <v>283</v>
      </c>
      <c r="D58" s="56" t="s">
        <v>55</v>
      </c>
      <c r="E58" s="56" t="s">
        <v>68</v>
      </c>
      <c r="F58" s="56" t="s">
        <v>458</v>
      </c>
      <c r="G58" s="56"/>
      <c r="H58" s="144">
        <f>H59</f>
        <v>1</v>
      </c>
    </row>
    <row r="59" spans="1:8">
      <c r="A59" s="316"/>
      <c r="B59" s="67" t="s">
        <v>259</v>
      </c>
      <c r="C59" s="56" t="s">
        <v>283</v>
      </c>
      <c r="D59" s="56" t="s">
        <v>55</v>
      </c>
      <c r="E59" s="56" t="s">
        <v>68</v>
      </c>
      <c r="F59" s="56" t="s">
        <v>458</v>
      </c>
      <c r="G59" s="56" t="s">
        <v>129</v>
      </c>
      <c r="H59" s="145">
        <v>1</v>
      </c>
    </row>
    <row r="60" spans="1:8" ht="14.25" hidden="1">
      <c r="A60" s="316"/>
      <c r="B60" s="66" t="s">
        <v>41</v>
      </c>
      <c r="C60" s="56" t="s">
        <v>283</v>
      </c>
      <c r="D60" s="142" t="s">
        <v>55</v>
      </c>
      <c r="E60" s="142" t="s">
        <v>60</v>
      </c>
      <c r="F60" s="56"/>
      <c r="G60" s="56"/>
      <c r="H60" s="148"/>
    </row>
    <row r="61" spans="1:8" ht="25.5" hidden="1">
      <c r="A61" s="316"/>
      <c r="B61" s="67" t="s">
        <v>438</v>
      </c>
      <c r="C61" s="40" t="s">
        <v>283</v>
      </c>
      <c r="D61" s="56" t="s">
        <v>55</v>
      </c>
      <c r="E61" s="56" t="s">
        <v>60</v>
      </c>
      <c r="F61" s="56" t="s">
        <v>439</v>
      </c>
      <c r="G61" s="56"/>
      <c r="H61" s="146"/>
    </row>
    <row r="62" spans="1:8" hidden="1">
      <c r="A62" s="316"/>
      <c r="B62" s="67" t="s">
        <v>440</v>
      </c>
      <c r="C62" s="40" t="s">
        <v>283</v>
      </c>
      <c r="D62" s="56" t="s">
        <v>55</v>
      </c>
      <c r="E62" s="56" t="s">
        <v>60</v>
      </c>
      <c r="F62" s="56" t="s">
        <v>441</v>
      </c>
      <c r="G62" s="56"/>
      <c r="H62" s="146"/>
    </row>
    <row r="63" spans="1:8" hidden="1">
      <c r="A63" s="316"/>
      <c r="B63" s="67" t="s">
        <v>442</v>
      </c>
      <c r="C63" s="40" t="s">
        <v>283</v>
      </c>
      <c r="D63" s="56" t="s">
        <v>55</v>
      </c>
      <c r="E63" s="56" t="s">
        <v>60</v>
      </c>
      <c r="F63" s="56" t="s">
        <v>443</v>
      </c>
      <c r="G63" s="56"/>
      <c r="H63" s="146"/>
    </row>
    <row r="64" spans="1:8" ht="25.5" hidden="1">
      <c r="A64" s="316"/>
      <c r="B64" s="67" t="s">
        <v>461</v>
      </c>
      <c r="C64" s="40" t="s">
        <v>283</v>
      </c>
      <c r="D64" s="56" t="s">
        <v>55</v>
      </c>
      <c r="E64" s="56" t="s">
        <v>60</v>
      </c>
      <c r="F64" s="56" t="s">
        <v>443</v>
      </c>
      <c r="G64" s="56" t="s">
        <v>167</v>
      </c>
      <c r="H64" s="146"/>
    </row>
    <row r="65" spans="1:8" ht="51" hidden="1">
      <c r="A65" s="316"/>
      <c r="B65" s="67" t="s">
        <v>462</v>
      </c>
      <c r="C65" s="40" t="s">
        <v>283</v>
      </c>
      <c r="D65" s="56" t="s">
        <v>55</v>
      </c>
      <c r="E65" s="56" t="s">
        <v>60</v>
      </c>
      <c r="F65" s="56" t="s">
        <v>443</v>
      </c>
      <c r="G65" s="56" t="s">
        <v>463</v>
      </c>
      <c r="H65" s="146"/>
    </row>
    <row r="66" spans="1:8" ht="20.25" hidden="1" customHeight="1">
      <c r="A66" s="316"/>
      <c r="B66" s="67" t="s">
        <v>459</v>
      </c>
      <c r="C66" s="56" t="s">
        <v>283</v>
      </c>
      <c r="D66" s="56" t="s">
        <v>55</v>
      </c>
      <c r="E66" s="56" t="s">
        <v>60</v>
      </c>
      <c r="F66" s="56" t="s">
        <v>460</v>
      </c>
      <c r="G66" s="56"/>
      <c r="H66" s="148"/>
    </row>
    <row r="67" spans="1:8" ht="24.75" hidden="1" customHeight="1">
      <c r="A67" s="316"/>
      <c r="B67" s="67" t="s">
        <v>461</v>
      </c>
      <c r="C67" s="56" t="s">
        <v>283</v>
      </c>
      <c r="D67" s="56" t="s">
        <v>55</v>
      </c>
      <c r="E67" s="56" t="s">
        <v>60</v>
      </c>
      <c r="F67" s="56" t="s">
        <v>460</v>
      </c>
      <c r="G67" s="56" t="s">
        <v>167</v>
      </c>
      <c r="H67" s="146"/>
    </row>
    <row r="68" spans="1:8" ht="38.25" hidden="1" customHeight="1">
      <c r="A68" s="316"/>
      <c r="B68" s="67" t="s">
        <v>462</v>
      </c>
      <c r="C68" s="56" t="s">
        <v>283</v>
      </c>
      <c r="D68" s="56" t="s">
        <v>55</v>
      </c>
      <c r="E68" s="56" t="s">
        <v>60</v>
      </c>
      <c r="F68" s="56" t="s">
        <v>460</v>
      </c>
      <c r="G68" s="56" t="s">
        <v>463</v>
      </c>
      <c r="H68" s="146"/>
    </row>
    <row r="69" spans="1:8" ht="38.25" hidden="1">
      <c r="A69" s="316"/>
      <c r="B69" s="67" t="s">
        <v>277</v>
      </c>
      <c r="C69" s="56" t="s">
        <v>283</v>
      </c>
      <c r="D69" s="56" t="s">
        <v>55</v>
      </c>
      <c r="E69" s="56" t="s">
        <v>60</v>
      </c>
      <c r="F69" s="56" t="s">
        <v>460</v>
      </c>
      <c r="G69" s="56" t="s">
        <v>125</v>
      </c>
      <c r="H69" s="146"/>
    </row>
    <row r="70" spans="1:8" ht="51" hidden="1">
      <c r="A70" s="316"/>
      <c r="B70" s="230" t="s">
        <v>464</v>
      </c>
      <c r="C70" s="177" t="s">
        <v>283</v>
      </c>
      <c r="D70" s="177" t="s">
        <v>55</v>
      </c>
      <c r="E70" s="177" t="s">
        <v>60</v>
      </c>
      <c r="F70" s="177" t="s">
        <v>465</v>
      </c>
      <c r="G70" s="178"/>
      <c r="H70" s="145"/>
    </row>
    <row r="71" spans="1:8" ht="38.25" hidden="1">
      <c r="A71" s="316"/>
      <c r="B71" s="67" t="s">
        <v>277</v>
      </c>
      <c r="C71" s="177" t="s">
        <v>283</v>
      </c>
      <c r="D71" s="177" t="s">
        <v>55</v>
      </c>
      <c r="E71" s="177" t="s">
        <v>60</v>
      </c>
      <c r="F71" s="177" t="s">
        <v>465</v>
      </c>
      <c r="G71" s="177" t="s">
        <v>125</v>
      </c>
      <c r="H71" s="179"/>
    </row>
    <row r="72" spans="1:8" hidden="1">
      <c r="A72" s="316"/>
      <c r="B72" s="67" t="s">
        <v>278</v>
      </c>
      <c r="C72" s="177" t="s">
        <v>283</v>
      </c>
      <c r="D72" s="177" t="s">
        <v>55</v>
      </c>
      <c r="E72" s="177" t="s">
        <v>60</v>
      </c>
      <c r="F72" s="177" t="s">
        <v>465</v>
      </c>
      <c r="G72" s="177" t="s">
        <v>262</v>
      </c>
      <c r="H72" s="179"/>
    </row>
    <row r="73" spans="1:8" ht="38.25" hidden="1">
      <c r="A73" s="316"/>
      <c r="B73" s="67" t="s">
        <v>466</v>
      </c>
      <c r="C73" s="45">
        <v>991</v>
      </c>
      <c r="D73" s="56" t="s">
        <v>55</v>
      </c>
      <c r="E73" s="56" t="s">
        <v>60</v>
      </c>
      <c r="F73" s="56" t="s">
        <v>467</v>
      </c>
      <c r="G73" s="56"/>
      <c r="H73" s="180"/>
    </row>
    <row r="74" spans="1:8" hidden="1">
      <c r="A74" s="316"/>
      <c r="B74" s="67" t="s">
        <v>37</v>
      </c>
      <c r="C74" s="45">
        <v>991</v>
      </c>
      <c r="D74" s="56" t="s">
        <v>55</v>
      </c>
      <c r="E74" s="56" t="s">
        <v>60</v>
      </c>
      <c r="F74" s="56" t="s">
        <v>467</v>
      </c>
      <c r="G74" s="56" t="s">
        <v>134</v>
      </c>
      <c r="H74" s="181"/>
    </row>
    <row r="75" spans="1:8" s="8" customFormat="1">
      <c r="A75" s="316"/>
      <c r="B75" s="66" t="s">
        <v>41</v>
      </c>
      <c r="C75" s="187">
        <v>991</v>
      </c>
      <c r="D75" s="71" t="s">
        <v>55</v>
      </c>
      <c r="E75" s="71" t="s">
        <v>60</v>
      </c>
      <c r="F75" s="71"/>
      <c r="G75" s="71"/>
      <c r="H75" s="182">
        <f>H76</f>
        <v>4.5</v>
      </c>
    </row>
    <row r="76" spans="1:8" ht="25.5">
      <c r="A76" s="316"/>
      <c r="B76" s="67" t="s">
        <v>438</v>
      </c>
      <c r="C76" s="45">
        <v>991</v>
      </c>
      <c r="D76" s="56" t="s">
        <v>55</v>
      </c>
      <c r="E76" s="56" t="s">
        <v>60</v>
      </c>
      <c r="F76" s="56" t="s">
        <v>439</v>
      </c>
      <c r="G76" s="56"/>
      <c r="H76" s="181">
        <f>H77</f>
        <v>4.5</v>
      </c>
    </row>
    <row r="77" spans="1:8">
      <c r="A77" s="316"/>
      <c r="B77" s="67" t="s">
        <v>440</v>
      </c>
      <c r="C77" s="45">
        <v>991</v>
      </c>
      <c r="D77" s="56" t="s">
        <v>55</v>
      </c>
      <c r="E77" s="56" t="s">
        <v>60</v>
      </c>
      <c r="F77" s="56" t="s">
        <v>441</v>
      </c>
      <c r="G77" s="56"/>
      <c r="H77" s="181">
        <f>H78</f>
        <v>4.5</v>
      </c>
    </row>
    <row r="78" spans="1:8" ht="51">
      <c r="A78" s="316"/>
      <c r="B78" s="67" t="s">
        <v>523</v>
      </c>
      <c r="C78" s="45">
        <v>991</v>
      </c>
      <c r="D78" s="56" t="s">
        <v>55</v>
      </c>
      <c r="E78" s="56" t="s">
        <v>60</v>
      </c>
      <c r="F78" s="56" t="s">
        <v>465</v>
      </c>
      <c r="G78" s="56"/>
      <c r="H78" s="181">
        <f>H79</f>
        <v>4.5</v>
      </c>
    </row>
    <row r="79" spans="1:8" ht="38.25">
      <c r="A79" s="316"/>
      <c r="B79" s="67" t="s">
        <v>277</v>
      </c>
      <c r="C79" s="45">
        <v>991</v>
      </c>
      <c r="D79" s="56" t="s">
        <v>55</v>
      </c>
      <c r="E79" s="56" t="s">
        <v>60</v>
      </c>
      <c r="F79" s="56" t="s">
        <v>465</v>
      </c>
      <c r="G79" s="56" t="s">
        <v>125</v>
      </c>
      <c r="H79" s="181">
        <v>4.5</v>
      </c>
    </row>
    <row r="80" spans="1:8" s="8" customFormat="1" ht="15.75">
      <c r="A80" s="316"/>
      <c r="B80" s="279" t="s">
        <v>61</v>
      </c>
      <c r="C80" s="280">
        <v>991</v>
      </c>
      <c r="D80" s="281" t="s">
        <v>57</v>
      </c>
      <c r="E80" s="281"/>
      <c r="F80" s="282"/>
      <c r="G80" s="283"/>
      <c r="H80" s="215">
        <f>H81</f>
        <v>76.2</v>
      </c>
    </row>
    <row r="81" spans="1:8" ht="15.75">
      <c r="A81" s="316"/>
      <c r="B81" s="69" t="s">
        <v>42</v>
      </c>
      <c r="C81" s="43">
        <v>991</v>
      </c>
      <c r="D81" s="51" t="s">
        <v>57</v>
      </c>
      <c r="E81" s="51" t="s">
        <v>62</v>
      </c>
      <c r="F81" s="56"/>
      <c r="G81" s="60"/>
      <c r="H81" s="212">
        <f>H82</f>
        <v>76.2</v>
      </c>
    </row>
    <row r="82" spans="1:8" ht="25.5">
      <c r="A82" s="316"/>
      <c r="B82" s="67" t="s">
        <v>438</v>
      </c>
      <c r="C82" s="40" t="s">
        <v>283</v>
      </c>
      <c r="D82" s="51" t="s">
        <v>57</v>
      </c>
      <c r="E82" s="51" t="s">
        <v>62</v>
      </c>
      <c r="F82" s="56" t="s">
        <v>439</v>
      </c>
      <c r="G82" s="60"/>
      <c r="H82" s="213">
        <f>H83</f>
        <v>76.2</v>
      </c>
    </row>
    <row r="83" spans="1:8" ht="15.75">
      <c r="A83" s="316"/>
      <c r="B83" s="67" t="s">
        <v>440</v>
      </c>
      <c r="C83" s="40" t="s">
        <v>283</v>
      </c>
      <c r="D83" s="51" t="s">
        <v>57</v>
      </c>
      <c r="E83" s="51" t="s">
        <v>62</v>
      </c>
      <c r="F83" s="56" t="s">
        <v>441</v>
      </c>
      <c r="G83" s="60"/>
      <c r="H83" s="213">
        <f>H84</f>
        <v>76.2</v>
      </c>
    </row>
    <row r="84" spans="1:8" ht="27" customHeight="1">
      <c r="A84" s="316"/>
      <c r="B84" s="70" t="s">
        <v>130</v>
      </c>
      <c r="C84" s="43">
        <v>991</v>
      </c>
      <c r="D84" s="51" t="s">
        <v>57</v>
      </c>
      <c r="E84" s="51" t="s">
        <v>62</v>
      </c>
      <c r="F84" s="56" t="s">
        <v>468</v>
      </c>
      <c r="G84" s="60"/>
      <c r="H84" s="213">
        <f>H85+H86+H87+H88</f>
        <v>76.2</v>
      </c>
    </row>
    <row r="85" spans="1:8" ht="42" customHeight="1">
      <c r="A85" s="316"/>
      <c r="B85" s="67" t="s">
        <v>444</v>
      </c>
      <c r="C85" s="43">
        <v>991</v>
      </c>
      <c r="D85" s="51" t="s">
        <v>57</v>
      </c>
      <c r="E85" s="51" t="s">
        <v>62</v>
      </c>
      <c r="F85" s="56" t="s">
        <v>468</v>
      </c>
      <c r="G85" s="178" t="s">
        <v>119</v>
      </c>
      <c r="H85" s="110">
        <v>48.604999999999997</v>
      </c>
    </row>
    <row r="86" spans="1:8" ht="42" customHeight="1">
      <c r="A86" s="316"/>
      <c r="B86" s="67" t="s">
        <v>445</v>
      </c>
      <c r="C86" s="43">
        <v>991</v>
      </c>
      <c r="D86" s="51" t="s">
        <v>57</v>
      </c>
      <c r="E86" s="51" t="s">
        <v>62</v>
      </c>
      <c r="F86" s="56" t="s">
        <v>468</v>
      </c>
      <c r="G86" s="178" t="s">
        <v>446</v>
      </c>
      <c r="H86" s="110">
        <v>14.679</v>
      </c>
    </row>
    <row r="87" spans="1:8" ht="29.25" hidden="1" customHeight="1">
      <c r="A87" s="316"/>
      <c r="B87" s="67" t="s">
        <v>120</v>
      </c>
      <c r="C87" s="43">
        <v>991</v>
      </c>
      <c r="D87" s="51" t="s">
        <v>57</v>
      </c>
      <c r="E87" s="51" t="s">
        <v>62</v>
      </c>
      <c r="F87" s="56" t="s">
        <v>468</v>
      </c>
      <c r="G87" s="60" t="s">
        <v>124</v>
      </c>
      <c r="H87" s="110"/>
    </row>
    <row r="88" spans="1:8" ht="28.5" customHeight="1">
      <c r="A88" s="316"/>
      <c r="B88" s="67" t="s">
        <v>277</v>
      </c>
      <c r="C88" s="43" t="s">
        <v>553</v>
      </c>
      <c r="D88" s="51" t="s">
        <v>57</v>
      </c>
      <c r="E88" s="51" t="s">
        <v>62</v>
      </c>
      <c r="F88" s="56" t="s">
        <v>468</v>
      </c>
      <c r="G88" s="60" t="s">
        <v>125</v>
      </c>
      <c r="H88" s="110">
        <v>12.916</v>
      </c>
    </row>
    <row r="89" spans="1:8" s="8" customFormat="1" ht="25.5">
      <c r="A89" s="316"/>
      <c r="B89" s="272" t="s">
        <v>43</v>
      </c>
      <c r="C89" s="277">
        <v>991</v>
      </c>
      <c r="D89" s="274" t="s">
        <v>62</v>
      </c>
      <c r="E89" s="274"/>
      <c r="F89" s="278"/>
      <c r="G89" s="276"/>
      <c r="H89" s="189">
        <f>H96</f>
        <v>62.9</v>
      </c>
    </row>
    <row r="90" spans="1:8" ht="38.25" hidden="1">
      <c r="A90" s="316"/>
      <c r="B90" s="66" t="s">
        <v>131</v>
      </c>
      <c r="C90" s="43">
        <v>991</v>
      </c>
      <c r="D90" s="51" t="s">
        <v>62</v>
      </c>
      <c r="E90" s="51" t="s">
        <v>63</v>
      </c>
      <c r="F90" s="56"/>
      <c r="G90" s="60"/>
      <c r="H90" s="182">
        <f>H91</f>
        <v>0</v>
      </c>
    </row>
    <row r="91" spans="1:8" ht="51" hidden="1">
      <c r="A91" s="316"/>
      <c r="B91" s="67" t="s">
        <v>163</v>
      </c>
      <c r="C91" s="43">
        <v>991</v>
      </c>
      <c r="D91" s="51" t="s">
        <v>62</v>
      </c>
      <c r="E91" s="51" t="s">
        <v>63</v>
      </c>
      <c r="F91" s="56" t="s">
        <v>170</v>
      </c>
      <c r="G91" s="60"/>
      <c r="H91" s="182"/>
    </row>
    <row r="92" spans="1:8" ht="42" hidden="1" customHeight="1">
      <c r="A92" s="316"/>
      <c r="B92" s="67" t="s">
        <v>275</v>
      </c>
      <c r="C92" s="43">
        <v>991</v>
      </c>
      <c r="D92" s="51" t="s">
        <v>62</v>
      </c>
      <c r="E92" s="51" t="s">
        <v>63</v>
      </c>
      <c r="F92" s="56" t="s">
        <v>170</v>
      </c>
      <c r="G92" s="60" t="s">
        <v>119</v>
      </c>
      <c r="H92" s="181">
        <v>0</v>
      </c>
    </row>
    <row r="93" spans="1:8" ht="39.75" hidden="1" customHeight="1">
      <c r="A93" s="316"/>
      <c r="B93" s="67" t="s">
        <v>276</v>
      </c>
      <c r="C93" s="43">
        <v>991</v>
      </c>
      <c r="D93" s="51" t="s">
        <v>62</v>
      </c>
      <c r="E93" s="51" t="s">
        <v>63</v>
      </c>
      <c r="F93" s="56" t="s">
        <v>170</v>
      </c>
      <c r="G93" s="60" t="s">
        <v>123</v>
      </c>
      <c r="H93" s="181">
        <v>0</v>
      </c>
    </row>
    <row r="94" spans="1:8" ht="25.5" hidden="1">
      <c r="A94" s="316"/>
      <c r="B94" s="67" t="s">
        <v>120</v>
      </c>
      <c r="C94" s="43">
        <v>991</v>
      </c>
      <c r="D94" s="51" t="s">
        <v>62</v>
      </c>
      <c r="E94" s="51" t="s">
        <v>63</v>
      </c>
      <c r="F94" s="56" t="s">
        <v>170</v>
      </c>
      <c r="G94" s="60" t="s">
        <v>124</v>
      </c>
      <c r="H94" s="181">
        <v>0</v>
      </c>
    </row>
    <row r="95" spans="1:8" ht="38.25" hidden="1">
      <c r="A95" s="316"/>
      <c r="B95" s="67" t="s">
        <v>277</v>
      </c>
      <c r="C95" s="43">
        <v>991</v>
      </c>
      <c r="D95" s="51" t="s">
        <v>62</v>
      </c>
      <c r="E95" s="51" t="s">
        <v>63</v>
      </c>
      <c r="F95" s="56" t="s">
        <v>170</v>
      </c>
      <c r="G95" s="60" t="s">
        <v>125</v>
      </c>
      <c r="H95" s="181"/>
    </row>
    <row r="96" spans="1:8" ht="15.75">
      <c r="A96" s="316"/>
      <c r="B96" s="66" t="s">
        <v>106</v>
      </c>
      <c r="C96" s="43">
        <v>991</v>
      </c>
      <c r="D96" s="51" t="s">
        <v>62</v>
      </c>
      <c r="E96" s="51" t="s">
        <v>67</v>
      </c>
      <c r="F96" s="56"/>
      <c r="G96" s="60"/>
      <c r="H96" s="182">
        <f>H97</f>
        <v>62.9</v>
      </c>
    </row>
    <row r="97" spans="1:8" ht="25.5">
      <c r="A97" s="316"/>
      <c r="B97" s="67" t="s">
        <v>438</v>
      </c>
      <c r="C97" s="40" t="s">
        <v>283</v>
      </c>
      <c r="D97" s="51" t="s">
        <v>62</v>
      </c>
      <c r="E97" s="51" t="s">
        <v>67</v>
      </c>
      <c r="F97" s="56" t="s">
        <v>439</v>
      </c>
      <c r="G97" s="60"/>
      <c r="H97" s="181">
        <f>H98</f>
        <v>62.9</v>
      </c>
    </row>
    <row r="98" spans="1:8" ht="15.75">
      <c r="A98" s="316"/>
      <c r="B98" s="67" t="s">
        <v>440</v>
      </c>
      <c r="C98" s="40" t="s">
        <v>283</v>
      </c>
      <c r="D98" s="51" t="s">
        <v>62</v>
      </c>
      <c r="E98" s="51" t="s">
        <v>67</v>
      </c>
      <c r="F98" s="56" t="s">
        <v>441</v>
      </c>
      <c r="G98" s="60"/>
      <c r="H98" s="181">
        <f>H103+H112+H101+H114+H116+H99</f>
        <v>62.9</v>
      </c>
    </row>
    <row r="99" spans="1:8" ht="15.75">
      <c r="A99" s="316"/>
      <c r="B99" s="67" t="s">
        <v>442</v>
      </c>
      <c r="C99" s="40" t="s">
        <v>283</v>
      </c>
      <c r="D99" s="51" t="s">
        <v>62</v>
      </c>
      <c r="E99" s="51" t="s">
        <v>67</v>
      </c>
      <c r="F99" s="56" t="s">
        <v>443</v>
      </c>
      <c r="G99" s="60"/>
      <c r="H99" s="181">
        <f>H100</f>
        <v>7</v>
      </c>
    </row>
    <row r="100" spans="1:8" ht="38.25">
      <c r="A100" s="316"/>
      <c r="B100" s="67" t="s">
        <v>277</v>
      </c>
      <c r="C100" s="40" t="s">
        <v>283</v>
      </c>
      <c r="D100" s="51" t="s">
        <v>62</v>
      </c>
      <c r="E100" s="51" t="s">
        <v>67</v>
      </c>
      <c r="F100" s="56" t="s">
        <v>443</v>
      </c>
      <c r="G100" s="60" t="s">
        <v>125</v>
      </c>
      <c r="H100" s="181">
        <v>7</v>
      </c>
    </row>
    <row r="101" spans="1:8" ht="51">
      <c r="A101" s="316"/>
      <c r="B101" s="67" t="s">
        <v>523</v>
      </c>
      <c r="C101" s="40" t="s">
        <v>283</v>
      </c>
      <c r="D101" s="51" t="s">
        <v>62</v>
      </c>
      <c r="E101" s="51" t="s">
        <v>67</v>
      </c>
      <c r="F101" s="56" t="s">
        <v>465</v>
      </c>
      <c r="G101" s="60"/>
      <c r="H101" s="181">
        <f>H102</f>
        <v>31</v>
      </c>
    </row>
    <row r="102" spans="1:8" ht="38.25">
      <c r="A102" s="316"/>
      <c r="B102" s="67" t="s">
        <v>277</v>
      </c>
      <c r="C102" s="40" t="s">
        <v>283</v>
      </c>
      <c r="D102" s="51" t="s">
        <v>62</v>
      </c>
      <c r="E102" s="51" t="s">
        <v>67</v>
      </c>
      <c r="F102" s="56" t="s">
        <v>465</v>
      </c>
      <c r="G102" s="60" t="s">
        <v>125</v>
      </c>
      <c r="H102" s="181">
        <v>31</v>
      </c>
    </row>
    <row r="103" spans="1:8" ht="15.75">
      <c r="A103" s="316"/>
      <c r="B103" s="67" t="s">
        <v>457</v>
      </c>
      <c r="C103" s="43">
        <v>991</v>
      </c>
      <c r="D103" s="51" t="s">
        <v>62</v>
      </c>
      <c r="E103" s="51" t="s">
        <v>67</v>
      </c>
      <c r="F103" s="56" t="s">
        <v>458</v>
      </c>
      <c r="G103" s="60"/>
      <c r="H103" s="181">
        <f>H104+H105</f>
        <v>18</v>
      </c>
    </row>
    <row r="104" spans="1:8" ht="25.5" hidden="1">
      <c r="A104" s="316"/>
      <c r="B104" s="67" t="s">
        <v>120</v>
      </c>
      <c r="C104" s="43">
        <v>991</v>
      </c>
      <c r="D104" s="51" t="s">
        <v>62</v>
      </c>
      <c r="E104" s="51" t="s">
        <v>67</v>
      </c>
      <c r="F104" s="56" t="s">
        <v>458</v>
      </c>
      <c r="G104" s="60" t="s">
        <v>124</v>
      </c>
      <c r="H104" s="181">
        <v>0</v>
      </c>
    </row>
    <row r="105" spans="1:8" ht="38.25">
      <c r="A105" s="316"/>
      <c r="B105" s="67" t="s">
        <v>277</v>
      </c>
      <c r="C105" s="43">
        <v>991</v>
      </c>
      <c r="D105" s="51" t="s">
        <v>62</v>
      </c>
      <c r="E105" s="51" t="s">
        <v>67</v>
      </c>
      <c r="F105" s="56" t="s">
        <v>458</v>
      </c>
      <c r="G105" s="60" t="s">
        <v>125</v>
      </c>
      <c r="H105" s="181">
        <v>18</v>
      </c>
    </row>
    <row r="106" spans="1:8" ht="25.5" hidden="1">
      <c r="A106" s="316"/>
      <c r="B106" s="66" t="s">
        <v>107</v>
      </c>
      <c r="C106" s="43">
        <v>991</v>
      </c>
      <c r="D106" s="51" t="s">
        <v>62</v>
      </c>
      <c r="E106" s="51" t="s">
        <v>67</v>
      </c>
      <c r="F106" s="56"/>
      <c r="G106" s="60"/>
      <c r="H106" s="42"/>
    </row>
    <row r="107" spans="1:8" ht="25.5" hidden="1">
      <c r="A107" s="316"/>
      <c r="B107" s="67" t="s">
        <v>207</v>
      </c>
      <c r="C107" s="43">
        <v>991</v>
      </c>
      <c r="D107" s="51" t="s">
        <v>62</v>
      </c>
      <c r="E107" s="51" t="s">
        <v>67</v>
      </c>
      <c r="F107" s="56" t="s">
        <v>169</v>
      </c>
      <c r="G107" s="60"/>
      <c r="H107" s="42"/>
    </row>
    <row r="108" spans="1:8" ht="41.25" hidden="1" customHeight="1">
      <c r="A108" s="316"/>
      <c r="B108" s="67" t="s">
        <v>275</v>
      </c>
      <c r="C108" s="43">
        <v>991</v>
      </c>
      <c r="D108" s="51" t="s">
        <v>62</v>
      </c>
      <c r="E108" s="51" t="s">
        <v>67</v>
      </c>
      <c r="F108" s="56" t="s">
        <v>169</v>
      </c>
      <c r="G108" s="60" t="s">
        <v>119</v>
      </c>
      <c r="H108" s="42"/>
    </row>
    <row r="109" spans="1:8" ht="41.25" hidden="1" customHeight="1">
      <c r="A109" s="316"/>
      <c r="B109" s="67" t="s">
        <v>276</v>
      </c>
      <c r="C109" s="43">
        <v>991</v>
      </c>
      <c r="D109" s="51" t="s">
        <v>62</v>
      </c>
      <c r="E109" s="51" t="s">
        <v>67</v>
      </c>
      <c r="F109" s="56" t="s">
        <v>169</v>
      </c>
      <c r="G109" s="60" t="s">
        <v>123</v>
      </c>
      <c r="H109" s="42"/>
    </row>
    <row r="110" spans="1:8" ht="25.5" hidden="1">
      <c r="A110" s="316"/>
      <c r="B110" s="67" t="s">
        <v>120</v>
      </c>
      <c r="C110" s="43">
        <v>991</v>
      </c>
      <c r="D110" s="51" t="s">
        <v>62</v>
      </c>
      <c r="E110" s="51" t="s">
        <v>67</v>
      </c>
      <c r="F110" s="56" t="s">
        <v>169</v>
      </c>
      <c r="G110" s="60" t="s">
        <v>124</v>
      </c>
      <c r="H110" s="42"/>
    </row>
    <row r="111" spans="1:8" ht="38.25" hidden="1">
      <c r="A111" s="316"/>
      <c r="B111" s="67" t="s">
        <v>277</v>
      </c>
      <c r="C111" s="43">
        <v>991</v>
      </c>
      <c r="D111" s="51" t="s">
        <v>62</v>
      </c>
      <c r="E111" s="51" t="s">
        <v>67</v>
      </c>
      <c r="F111" s="56" t="s">
        <v>169</v>
      </c>
      <c r="G111" s="60" t="s">
        <v>125</v>
      </c>
      <c r="H111" s="42"/>
    </row>
    <row r="112" spans="1:8" ht="15.75" hidden="1">
      <c r="A112" s="316"/>
      <c r="B112" s="67" t="s">
        <v>469</v>
      </c>
      <c r="C112" s="43">
        <v>991</v>
      </c>
      <c r="D112" s="51" t="s">
        <v>62</v>
      </c>
      <c r="E112" s="51" t="s">
        <v>67</v>
      </c>
      <c r="F112" s="56" t="s">
        <v>470</v>
      </c>
      <c r="G112" s="60"/>
      <c r="H112" s="182">
        <f>H113</f>
        <v>0</v>
      </c>
    </row>
    <row r="113" spans="1:8" ht="38.25" hidden="1">
      <c r="A113" s="316"/>
      <c r="B113" s="67" t="s">
        <v>277</v>
      </c>
      <c r="C113" s="43">
        <v>991</v>
      </c>
      <c r="D113" s="51" t="s">
        <v>62</v>
      </c>
      <c r="E113" s="51" t="s">
        <v>67</v>
      </c>
      <c r="F113" s="56" t="s">
        <v>470</v>
      </c>
      <c r="G113" s="60" t="s">
        <v>125</v>
      </c>
      <c r="H113" s="181"/>
    </row>
    <row r="114" spans="1:8" ht="30" customHeight="1">
      <c r="A114" s="269"/>
      <c r="B114" s="67" t="s">
        <v>429</v>
      </c>
      <c r="C114" s="43">
        <v>991</v>
      </c>
      <c r="D114" s="51" t="s">
        <v>62</v>
      </c>
      <c r="E114" s="51" t="s">
        <v>67</v>
      </c>
      <c r="F114" s="56" t="s">
        <v>470</v>
      </c>
      <c r="G114" s="60"/>
      <c r="H114" s="181">
        <f>H115</f>
        <v>4</v>
      </c>
    </row>
    <row r="115" spans="1:8" ht="38.25">
      <c r="A115" s="269"/>
      <c r="B115" s="67" t="s">
        <v>541</v>
      </c>
      <c r="C115" s="43">
        <v>991</v>
      </c>
      <c r="D115" s="51" t="s">
        <v>62</v>
      </c>
      <c r="E115" s="51" t="s">
        <v>67</v>
      </c>
      <c r="F115" s="56" t="s">
        <v>470</v>
      </c>
      <c r="G115" s="60" t="s">
        <v>125</v>
      </c>
      <c r="H115" s="181">
        <v>4</v>
      </c>
    </row>
    <row r="116" spans="1:8" ht="63.75">
      <c r="A116" s="269"/>
      <c r="B116" s="67" t="s">
        <v>557</v>
      </c>
      <c r="C116" s="43">
        <v>991</v>
      </c>
      <c r="D116" s="51" t="s">
        <v>62</v>
      </c>
      <c r="E116" s="51" t="s">
        <v>67</v>
      </c>
      <c r="F116" s="56" t="s">
        <v>554</v>
      </c>
      <c r="G116" s="60"/>
      <c r="H116" s="181">
        <f>H117</f>
        <v>2.9</v>
      </c>
    </row>
    <row r="117" spans="1:8" ht="38.25">
      <c r="A117" s="269"/>
      <c r="B117" s="67" t="s">
        <v>541</v>
      </c>
      <c r="C117" s="43">
        <v>991</v>
      </c>
      <c r="D117" s="51" t="s">
        <v>62</v>
      </c>
      <c r="E117" s="51" t="s">
        <v>67</v>
      </c>
      <c r="F117" s="56" t="s">
        <v>554</v>
      </c>
      <c r="G117" s="60" t="s">
        <v>125</v>
      </c>
      <c r="H117" s="181">
        <v>2.9</v>
      </c>
    </row>
    <row r="118" spans="1:8" s="8" customFormat="1" ht="15.75">
      <c r="A118" s="223"/>
      <c r="B118" s="272" t="s">
        <v>108</v>
      </c>
      <c r="C118" s="277">
        <v>991</v>
      </c>
      <c r="D118" s="274" t="s">
        <v>58</v>
      </c>
      <c r="E118" s="274"/>
      <c r="F118" s="278"/>
      <c r="G118" s="276"/>
      <c r="H118" s="189">
        <f>H119+H124+H129</f>
        <v>142.19999999999999</v>
      </c>
    </row>
    <row r="119" spans="1:8">
      <c r="A119" s="254"/>
      <c r="B119" s="66" t="s">
        <v>471</v>
      </c>
      <c r="C119" s="183">
        <v>991</v>
      </c>
      <c r="D119" s="183" t="s">
        <v>58</v>
      </c>
      <c r="E119" s="184" t="s">
        <v>55</v>
      </c>
      <c r="F119" s="184"/>
      <c r="G119" s="251"/>
      <c r="H119" s="182">
        <f>H120</f>
        <v>17</v>
      </c>
    </row>
    <row r="120" spans="1:8" ht="25.5">
      <c r="A120" s="18"/>
      <c r="B120" s="67" t="s">
        <v>438</v>
      </c>
      <c r="C120" s="40" t="s">
        <v>283</v>
      </c>
      <c r="D120" s="183" t="s">
        <v>58</v>
      </c>
      <c r="E120" s="184" t="s">
        <v>55</v>
      </c>
      <c r="F120" s="56" t="s">
        <v>439</v>
      </c>
      <c r="G120" s="251"/>
      <c r="H120" s="181">
        <f>H121</f>
        <v>17</v>
      </c>
    </row>
    <row r="121" spans="1:8">
      <c r="A121" s="18"/>
      <c r="B121" s="67" t="s">
        <v>440</v>
      </c>
      <c r="C121" s="40" t="s">
        <v>283</v>
      </c>
      <c r="D121" s="183" t="s">
        <v>58</v>
      </c>
      <c r="E121" s="184" t="s">
        <v>55</v>
      </c>
      <c r="F121" s="56" t="s">
        <v>441</v>
      </c>
      <c r="G121" s="251"/>
      <c r="H121" s="181">
        <f>H122</f>
        <v>17</v>
      </c>
    </row>
    <row r="122" spans="1:8">
      <c r="A122" s="18"/>
      <c r="B122" s="67" t="s">
        <v>457</v>
      </c>
      <c r="C122" s="183">
        <v>991</v>
      </c>
      <c r="D122" s="183" t="s">
        <v>58</v>
      </c>
      <c r="E122" s="184" t="s">
        <v>55</v>
      </c>
      <c r="F122" s="184" t="s">
        <v>458</v>
      </c>
      <c r="G122" s="251" t="s">
        <v>472</v>
      </c>
      <c r="H122" s="181">
        <f>H123</f>
        <v>17</v>
      </c>
    </row>
    <row r="123" spans="1:8" ht="38.25">
      <c r="A123" s="18"/>
      <c r="B123" s="67" t="s">
        <v>277</v>
      </c>
      <c r="C123" s="183">
        <v>991</v>
      </c>
      <c r="D123" s="183" t="s">
        <v>58</v>
      </c>
      <c r="E123" s="184" t="s">
        <v>55</v>
      </c>
      <c r="F123" s="184" t="s">
        <v>458</v>
      </c>
      <c r="G123" s="183">
        <v>244</v>
      </c>
      <c r="H123" s="181">
        <v>17</v>
      </c>
    </row>
    <row r="124" spans="1:8" ht="15.75">
      <c r="A124" s="18"/>
      <c r="B124" s="66" t="s">
        <v>110</v>
      </c>
      <c r="C124" s="45">
        <v>991</v>
      </c>
      <c r="D124" s="185" t="s">
        <v>58</v>
      </c>
      <c r="E124" s="185" t="s">
        <v>63</v>
      </c>
      <c r="F124" s="184"/>
      <c r="G124" s="186"/>
      <c r="H124" s="187">
        <f>H125</f>
        <v>125.2</v>
      </c>
    </row>
    <row r="125" spans="1:8" ht="25.5">
      <c r="A125" s="18"/>
      <c r="B125" s="67" t="s">
        <v>438</v>
      </c>
      <c r="C125" s="40" t="s">
        <v>283</v>
      </c>
      <c r="D125" s="185" t="s">
        <v>58</v>
      </c>
      <c r="E125" s="185" t="s">
        <v>63</v>
      </c>
      <c r="F125" s="56" t="s">
        <v>439</v>
      </c>
      <c r="G125" s="186"/>
      <c r="H125" s="45">
        <f>H126</f>
        <v>125.2</v>
      </c>
    </row>
    <row r="126" spans="1:8" ht="15.75">
      <c r="A126" s="18"/>
      <c r="B126" s="67" t="s">
        <v>440</v>
      </c>
      <c r="C126" s="40" t="s">
        <v>283</v>
      </c>
      <c r="D126" s="185" t="s">
        <v>58</v>
      </c>
      <c r="E126" s="185" t="s">
        <v>63</v>
      </c>
      <c r="F126" s="56" t="s">
        <v>441</v>
      </c>
      <c r="G126" s="186"/>
      <c r="H126" s="45">
        <f>H127</f>
        <v>125.2</v>
      </c>
    </row>
    <row r="127" spans="1:8" ht="68.25" customHeight="1">
      <c r="A127" s="18"/>
      <c r="B127" s="67" t="s">
        <v>473</v>
      </c>
      <c r="C127" s="45">
        <v>991</v>
      </c>
      <c r="D127" s="185" t="s">
        <v>58</v>
      </c>
      <c r="E127" s="185" t="s">
        <v>63</v>
      </c>
      <c r="F127" s="184" t="s">
        <v>474</v>
      </c>
      <c r="G127" s="188"/>
      <c r="H127" s="45">
        <f>H128</f>
        <v>125.2</v>
      </c>
    </row>
    <row r="128" spans="1:8" ht="38.25">
      <c r="A128" s="18"/>
      <c r="B128" s="67" t="s">
        <v>277</v>
      </c>
      <c r="C128" s="45">
        <v>991</v>
      </c>
      <c r="D128" s="185" t="s">
        <v>58</v>
      </c>
      <c r="E128" s="185" t="s">
        <v>63</v>
      </c>
      <c r="F128" s="184" t="s">
        <v>474</v>
      </c>
      <c r="G128" s="188">
        <v>244</v>
      </c>
      <c r="H128" s="45">
        <v>125.2</v>
      </c>
    </row>
    <row r="129" spans="1:8" ht="27.75" hidden="1" customHeight="1">
      <c r="A129" s="18"/>
      <c r="B129" s="66" t="s">
        <v>324</v>
      </c>
      <c r="C129" s="45">
        <v>991</v>
      </c>
      <c r="D129" s="185" t="s">
        <v>58</v>
      </c>
      <c r="E129" s="185">
        <v>12</v>
      </c>
      <c r="F129" s="184"/>
      <c r="G129" s="188"/>
      <c r="H129" s="187">
        <f>H130</f>
        <v>0</v>
      </c>
    </row>
    <row r="130" spans="1:8" ht="25.5" hidden="1">
      <c r="A130" s="18"/>
      <c r="B130" s="67" t="s">
        <v>438</v>
      </c>
      <c r="C130" s="45">
        <v>991</v>
      </c>
      <c r="D130" s="185" t="s">
        <v>58</v>
      </c>
      <c r="E130" s="185">
        <v>12</v>
      </c>
      <c r="F130" s="56" t="s">
        <v>439</v>
      </c>
      <c r="G130" s="188"/>
      <c r="H130" s="45">
        <f>H131</f>
        <v>0</v>
      </c>
    </row>
    <row r="131" spans="1:8" ht="15.75" hidden="1">
      <c r="A131" s="18"/>
      <c r="B131" s="67" t="s">
        <v>440</v>
      </c>
      <c r="C131" s="45">
        <v>991</v>
      </c>
      <c r="D131" s="185" t="s">
        <v>58</v>
      </c>
      <c r="E131" s="185">
        <v>12</v>
      </c>
      <c r="F131" s="56" t="s">
        <v>441</v>
      </c>
      <c r="G131" s="188"/>
      <c r="H131" s="45">
        <f>H132</f>
        <v>0</v>
      </c>
    </row>
    <row r="132" spans="1:8" ht="15.75" hidden="1">
      <c r="A132" s="18"/>
      <c r="B132" s="147" t="s">
        <v>457</v>
      </c>
      <c r="C132" s="45">
        <v>991</v>
      </c>
      <c r="D132" s="185" t="s">
        <v>58</v>
      </c>
      <c r="E132" s="185">
        <v>12</v>
      </c>
      <c r="F132" s="184" t="s">
        <v>458</v>
      </c>
      <c r="G132" s="188"/>
      <c r="H132" s="45">
        <f>H133</f>
        <v>0</v>
      </c>
    </row>
    <row r="133" spans="1:8" ht="38.25" hidden="1">
      <c r="A133" s="18"/>
      <c r="B133" s="67" t="s">
        <v>277</v>
      </c>
      <c r="C133" s="45">
        <v>991</v>
      </c>
      <c r="D133" s="185" t="s">
        <v>58</v>
      </c>
      <c r="E133" s="185">
        <v>12</v>
      </c>
      <c r="F133" s="184" t="s">
        <v>458</v>
      </c>
      <c r="G133" s="188">
        <v>244</v>
      </c>
      <c r="H133" s="45"/>
    </row>
    <row r="134" spans="1:8" s="8" customFormat="1" ht="15.75">
      <c r="A134" s="109"/>
      <c r="B134" s="272" t="s">
        <v>64</v>
      </c>
      <c r="C134" s="277">
        <v>991</v>
      </c>
      <c r="D134" s="274" t="s">
        <v>65</v>
      </c>
      <c r="E134" s="274"/>
      <c r="F134" s="275"/>
      <c r="G134" s="276"/>
      <c r="H134" s="293">
        <f>H135+H144</f>
        <v>93.586389999999994</v>
      </c>
    </row>
    <row r="135" spans="1:8" s="199" customFormat="1" ht="15.75">
      <c r="A135" s="18"/>
      <c r="B135" s="253" t="s">
        <v>475</v>
      </c>
      <c r="C135" s="190">
        <v>991</v>
      </c>
      <c r="D135" s="191" t="s">
        <v>65</v>
      </c>
      <c r="E135" s="191" t="s">
        <v>57</v>
      </c>
      <c r="F135" s="192"/>
      <c r="G135" s="193"/>
      <c r="H135" s="194">
        <f>H136</f>
        <v>18</v>
      </c>
    </row>
    <row r="136" spans="1:8" s="199" customFormat="1" ht="25.5">
      <c r="A136" s="18"/>
      <c r="B136" s="175" t="s">
        <v>438</v>
      </c>
      <c r="C136" s="195" t="s">
        <v>283</v>
      </c>
      <c r="D136" s="191" t="s">
        <v>65</v>
      </c>
      <c r="E136" s="191" t="s">
        <v>57</v>
      </c>
      <c r="F136" s="177" t="s">
        <v>439</v>
      </c>
      <c r="G136" s="193"/>
      <c r="H136" s="196">
        <f>H137</f>
        <v>18</v>
      </c>
    </row>
    <row r="137" spans="1:8" s="199" customFormat="1" ht="15.75">
      <c r="A137" s="18"/>
      <c r="B137" s="175" t="s">
        <v>440</v>
      </c>
      <c r="C137" s="195" t="s">
        <v>283</v>
      </c>
      <c r="D137" s="191" t="s">
        <v>65</v>
      </c>
      <c r="E137" s="191" t="s">
        <v>57</v>
      </c>
      <c r="F137" s="177" t="s">
        <v>441</v>
      </c>
      <c r="G137" s="193"/>
      <c r="H137" s="196">
        <f>H138+H140+H142</f>
        <v>18</v>
      </c>
    </row>
    <row r="138" spans="1:8" s="199" customFormat="1" ht="51" hidden="1">
      <c r="A138" s="18"/>
      <c r="B138" s="255" t="s">
        <v>464</v>
      </c>
      <c r="C138" s="177" t="s">
        <v>283</v>
      </c>
      <c r="D138" s="191" t="s">
        <v>65</v>
      </c>
      <c r="E138" s="191" t="s">
        <v>57</v>
      </c>
      <c r="F138" s="177" t="s">
        <v>465</v>
      </c>
      <c r="G138" s="178"/>
      <c r="H138" s="197">
        <f>H139</f>
        <v>0</v>
      </c>
    </row>
    <row r="139" spans="1:8" s="199" customFormat="1" ht="38.25" hidden="1">
      <c r="A139" s="18"/>
      <c r="B139" s="175" t="s">
        <v>277</v>
      </c>
      <c r="C139" s="177" t="s">
        <v>283</v>
      </c>
      <c r="D139" s="191" t="s">
        <v>65</v>
      </c>
      <c r="E139" s="191" t="s">
        <v>57</v>
      </c>
      <c r="F139" s="177" t="s">
        <v>465</v>
      </c>
      <c r="G139" s="178" t="s">
        <v>125</v>
      </c>
      <c r="H139" s="197"/>
    </row>
    <row r="140" spans="1:8" s="199" customFormat="1" ht="15.75">
      <c r="A140" s="18"/>
      <c r="B140" s="175" t="s">
        <v>457</v>
      </c>
      <c r="C140" s="177" t="s">
        <v>283</v>
      </c>
      <c r="D140" s="191" t="s">
        <v>65</v>
      </c>
      <c r="E140" s="191" t="s">
        <v>57</v>
      </c>
      <c r="F140" s="177" t="s">
        <v>458</v>
      </c>
      <c r="G140" s="178"/>
      <c r="H140" s="197">
        <f>H141</f>
        <v>0</v>
      </c>
    </row>
    <row r="141" spans="1:8" s="199" customFormat="1" ht="38.25" hidden="1">
      <c r="A141" s="18"/>
      <c r="B141" s="175" t="s">
        <v>476</v>
      </c>
      <c r="C141" s="177" t="s">
        <v>283</v>
      </c>
      <c r="D141" s="191" t="s">
        <v>65</v>
      </c>
      <c r="E141" s="191" t="s">
        <v>57</v>
      </c>
      <c r="F141" s="177" t="s">
        <v>458</v>
      </c>
      <c r="G141" s="178" t="s">
        <v>125</v>
      </c>
      <c r="H141" s="197"/>
    </row>
    <row r="142" spans="1:8" s="199" customFormat="1" ht="25.5">
      <c r="A142" s="18"/>
      <c r="B142" s="229" t="s">
        <v>477</v>
      </c>
      <c r="C142" s="190">
        <v>991</v>
      </c>
      <c r="D142" s="51" t="s">
        <v>65</v>
      </c>
      <c r="E142" s="51" t="s">
        <v>57</v>
      </c>
      <c r="F142" s="192" t="s">
        <v>478</v>
      </c>
      <c r="G142" s="193"/>
      <c r="H142" s="196">
        <f>H143</f>
        <v>18</v>
      </c>
    </row>
    <row r="143" spans="1:8" s="199" customFormat="1" ht="38.25">
      <c r="A143" s="18"/>
      <c r="B143" s="67" t="s">
        <v>277</v>
      </c>
      <c r="C143" s="190">
        <v>991</v>
      </c>
      <c r="D143" s="51" t="s">
        <v>65</v>
      </c>
      <c r="E143" s="51" t="s">
        <v>57</v>
      </c>
      <c r="F143" s="192" t="s">
        <v>478</v>
      </c>
      <c r="G143" s="193">
        <v>244</v>
      </c>
      <c r="H143" s="196">
        <v>18</v>
      </c>
    </row>
    <row r="144" spans="1:8" ht="15.75">
      <c r="A144" s="18"/>
      <c r="B144" s="66" t="s">
        <v>44</v>
      </c>
      <c r="C144" s="45">
        <v>991</v>
      </c>
      <c r="D144" s="51" t="s">
        <v>65</v>
      </c>
      <c r="E144" s="51" t="s">
        <v>62</v>
      </c>
      <c r="F144" s="56"/>
      <c r="G144" s="60"/>
      <c r="H144" s="259">
        <f>H147</f>
        <v>75.586389999999994</v>
      </c>
    </row>
    <row r="145" spans="1:8" ht="29.25" hidden="1" customHeight="1">
      <c r="A145" s="18"/>
      <c r="B145" s="67" t="s">
        <v>479</v>
      </c>
      <c r="C145" s="45">
        <v>988</v>
      </c>
      <c r="D145" s="51" t="s">
        <v>65</v>
      </c>
      <c r="E145" s="51" t="s">
        <v>62</v>
      </c>
      <c r="F145" s="192" t="s">
        <v>480</v>
      </c>
      <c r="G145" s="60"/>
      <c r="H145" s="181">
        <f>H146</f>
        <v>0</v>
      </c>
    </row>
    <row r="146" spans="1:8" ht="34.5" hidden="1" customHeight="1">
      <c r="A146" s="18"/>
      <c r="B146" s="67" t="s">
        <v>476</v>
      </c>
      <c r="C146" s="45">
        <v>989</v>
      </c>
      <c r="D146" s="51" t="s">
        <v>65</v>
      </c>
      <c r="E146" s="51" t="s">
        <v>62</v>
      </c>
      <c r="F146" s="192" t="s">
        <v>480</v>
      </c>
      <c r="G146" s="60" t="s">
        <v>125</v>
      </c>
      <c r="H146" s="181">
        <v>0</v>
      </c>
    </row>
    <row r="147" spans="1:8" ht="34.5" customHeight="1">
      <c r="A147" s="18"/>
      <c r="B147" s="67" t="s">
        <v>438</v>
      </c>
      <c r="C147" s="40" t="s">
        <v>283</v>
      </c>
      <c r="D147" s="51" t="s">
        <v>65</v>
      </c>
      <c r="E147" s="51" t="s">
        <v>62</v>
      </c>
      <c r="F147" s="56" t="s">
        <v>439</v>
      </c>
      <c r="G147" s="60"/>
      <c r="H147" s="258">
        <f>H148</f>
        <v>75.586389999999994</v>
      </c>
    </row>
    <row r="148" spans="1:8" ht="18" customHeight="1">
      <c r="A148" s="18"/>
      <c r="B148" s="67" t="s">
        <v>440</v>
      </c>
      <c r="C148" s="40" t="s">
        <v>283</v>
      </c>
      <c r="D148" s="51" t="s">
        <v>65</v>
      </c>
      <c r="E148" s="51" t="s">
        <v>62</v>
      </c>
      <c r="F148" s="56" t="s">
        <v>441</v>
      </c>
      <c r="G148" s="60"/>
      <c r="H148" s="258">
        <f>H149+H153+H159+H151+H157</f>
        <v>75.586389999999994</v>
      </c>
    </row>
    <row r="149" spans="1:8" ht="52.5" hidden="1" customHeight="1">
      <c r="A149" s="18"/>
      <c r="B149" s="230" t="s">
        <v>464</v>
      </c>
      <c r="C149" s="177" t="s">
        <v>283</v>
      </c>
      <c r="D149" s="51" t="s">
        <v>65</v>
      </c>
      <c r="E149" s="51" t="s">
        <v>62</v>
      </c>
      <c r="F149" s="177" t="s">
        <v>465</v>
      </c>
      <c r="G149" s="178"/>
      <c r="H149" s="181">
        <f>H150</f>
        <v>0</v>
      </c>
    </row>
    <row r="150" spans="1:8" ht="18" hidden="1" customHeight="1">
      <c r="A150" s="18"/>
      <c r="B150" s="67" t="s">
        <v>277</v>
      </c>
      <c r="C150" s="177" t="s">
        <v>283</v>
      </c>
      <c r="D150" s="51" t="s">
        <v>65</v>
      </c>
      <c r="E150" s="51" t="s">
        <v>62</v>
      </c>
      <c r="F150" s="177" t="s">
        <v>465</v>
      </c>
      <c r="G150" s="178" t="s">
        <v>125</v>
      </c>
      <c r="H150" s="181"/>
    </row>
    <row r="151" spans="1:8" ht="53.25" customHeight="1">
      <c r="A151" s="18"/>
      <c r="B151" s="67" t="s">
        <v>523</v>
      </c>
      <c r="C151" s="177" t="s">
        <v>283</v>
      </c>
      <c r="D151" s="51" t="s">
        <v>65</v>
      </c>
      <c r="E151" s="51" t="s">
        <v>62</v>
      </c>
      <c r="F151" s="177" t="s">
        <v>465</v>
      </c>
      <c r="G151" s="178"/>
      <c r="H151" s="181">
        <f>H152</f>
        <v>44.7</v>
      </c>
    </row>
    <row r="152" spans="1:8" ht="18" customHeight="1">
      <c r="A152" s="18"/>
      <c r="B152" s="67" t="s">
        <v>277</v>
      </c>
      <c r="C152" s="177" t="s">
        <v>283</v>
      </c>
      <c r="D152" s="51" t="s">
        <v>65</v>
      </c>
      <c r="E152" s="51" t="s">
        <v>62</v>
      </c>
      <c r="F152" s="177" t="s">
        <v>465</v>
      </c>
      <c r="G152" s="178" t="s">
        <v>125</v>
      </c>
      <c r="H152" s="181">
        <v>44.7</v>
      </c>
    </row>
    <row r="153" spans="1:8" ht="23.25" customHeight="1">
      <c r="A153" s="18"/>
      <c r="B153" s="147" t="s">
        <v>457</v>
      </c>
      <c r="C153" s="45">
        <v>991</v>
      </c>
      <c r="D153" s="51" t="s">
        <v>65</v>
      </c>
      <c r="E153" s="51" t="s">
        <v>62</v>
      </c>
      <c r="F153" s="192" t="s">
        <v>458</v>
      </c>
      <c r="G153" s="60"/>
      <c r="H153" s="258">
        <f>H154</f>
        <v>10.686389999999999</v>
      </c>
    </row>
    <row r="154" spans="1:8" ht="38.25">
      <c r="A154" s="18"/>
      <c r="B154" s="67" t="s">
        <v>277</v>
      </c>
      <c r="C154" s="45">
        <v>991</v>
      </c>
      <c r="D154" s="51" t="s">
        <v>65</v>
      </c>
      <c r="E154" s="51" t="s">
        <v>62</v>
      </c>
      <c r="F154" s="192" t="s">
        <v>458</v>
      </c>
      <c r="G154" s="60" t="s">
        <v>125</v>
      </c>
      <c r="H154" s="258">
        <v>10.686389999999999</v>
      </c>
    </row>
    <row r="155" spans="1:8" ht="25.5" hidden="1">
      <c r="A155" s="18"/>
      <c r="B155" s="67" t="s">
        <v>481</v>
      </c>
      <c r="C155" s="45">
        <v>992</v>
      </c>
      <c r="D155" s="51" t="s">
        <v>65</v>
      </c>
      <c r="E155" s="51" t="s">
        <v>62</v>
      </c>
      <c r="F155" s="192" t="s">
        <v>482</v>
      </c>
      <c r="G155" s="60"/>
      <c r="H155" s="181">
        <f>H156</f>
        <v>0</v>
      </c>
    </row>
    <row r="156" spans="1:8" ht="38.25" hidden="1">
      <c r="A156" s="18"/>
      <c r="B156" s="67" t="s">
        <v>476</v>
      </c>
      <c r="C156" s="45">
        <v>993</v>
      </c>
      <c r="D156" s="51" t="s">
        <v>65</v>
      </c>
      <c r="E156" s="51" t="s">
        <v>62</v>
      </c>
      <c r="F156" s="192" t="s">
        <v>482</v>
      </c>
      <c r="G156" s="60" t="s">
        <v>125</v>
      </c>
      <c r="H156" s="181">
        <v>0</v>
      </c>
    </row>
    <row r="157" spans="1:8" s="287" customFormat="1" ht="51">
      <c r="A157" s="288"/>
      <c r="B157" s="67" t="s">
        <v>552</v>
      </c>
      <c r="C157" s="45">
        <v>991</v>
      </c>
      <c r="D157" s="51" t="s">
        <v>65</v>
      </c>
      <c r="E157" s="51" t="s">
        <v>62</v>
      </c>
      <c r="F157" s="192" t="s">
        <v>547</v>
      </c>
      <c r="G157" s="60"/>
      <c r="H157" s="181">
        <f>H158</f>
        <v>20</v>
      </c>
    </row>
    <row r="158" spans="1:8" s="287" customFormat="1" ht="38.25">
      <c r="A158" s="288"/>
      <c r="B158" s="67" t="s">
        <v>277</v>
      </c>
      <c r="C158" s="45">
        <v>991</v>
      </c>
      <c r="D158" s="51" t="s">
        <v>65</v>
      </c>
      <c r="E158" s="51" t="s">
        <v>62</v>
      </c>
      <c r="F158" s="192" t="s">
        <v>547</v>
      </c>
      <c r="G158" s="60" t="s">
        <v>125</v>
      </c>
      <c r="H158" s="181">
        <v>20</v>
      </c>
    </row>
    <row r="159" spans="1:8" ht="38.25">
      <c r="A159" s="18"/>
      <c r="B159" s="67" t="s">
        <v>483</v>
      </c>
      <c r="C159" s="45">
        <v>991</v>
      </c>
      <c r="D159" s="51" t="s">
        <v>65</v>
      </c>
      <c r="E159" s="51" t="s">
        <v>62</v>
      </c>
      <c r="F159" s="56" t="s">
        <v>484</v>
      </c>
      <c r="G159" s="60"/>
      <c r="H159" s="198">
        <f>H160</f>
        <v>0.2</v>
      </c>
    </row>
    <row r="160" spans="1:8" ht="15.75">
      <c r="A160" s="18"/>
      <c r="B160" s="67" t="s">
        <v>37</v>
      </c>
      <c r="C160" s="45">
        <v>991</v>
      </c>
      <c r="D160" s="51" t="s">
        <v>65</v>
      </c>
      <c r="E160" s="51" t="s">
        <v>62</v>
      </c>
      <c r="F160" s="56" t="s">
        <v>484</v>
      </c>
      <c r="G160" s="60" t="s">
        <v>134</v>
      </c>
      <c r="H160" s="181">
        <v>0.2</v>
      </c>
    </row>
    <row r="161" spans="1:8" s="8" customFormat="1" ht="15.75">
      <c r="A161" s="109"/>
      <c r="B161" s="272" t="s">
        <v>71</v>
      </c>
      <c r="C161" s="138">
        <v>991</v>
      </c>
      <c r="D161" s="273" t="s">
        <v>66</v>
      </c>
      <c r="E161" s="274"/>
      <c r="F161" s="275"/>
      <c r="G161" s="276"/>
      <c r="H161" s="151">
        <f>H162+H198</f>
        <v>2450.8579999999997</v>
      </c>
    </row>
    <row r="162" spans="1:8" ht="15.75">
      <c r="A162" s="18"/>
      <c r="B162" s="66" t="s">
        <v>45</v>
      </c>
      <c r="C162" s="45">
        <v>991</v>
      </c>
      <c r="D162" s="51" t="s">
        <v>66</v>
      </c>
      <c r="E162" s="51" t="s">
        <v>55</v>
      </c>
      <c r="F162" s="56"/>
      <c r="G162" s="60"/>
      <c r="H162" s="42">
        <f>H163</f>
        <v>2107.1709999999998</v>
      </c>
    </row>
    <row r="163" spans="1:8" ht="25.5">
      <c r="A163" s="18"/>
      <c r="B163" s="67" t="s">
        <v>438</v>
      </c>
      <c r="C163" s="40" t="s">
        <v>283</v>
      </c>
      <c r="D163" s="51" t="s">
        <v>66</v>
      </c>
      <c r="E163" s="51" t="s">
        <v>55</v>
      </c>
      <c r="F163" s="56" t="s">
        <v>439</v>
      </c>
      <c r="G163" s="60"/>
      <c r="H163" s="110">
        <f>H164</f>
        <v>2107.1709999999998</v>
      </c>
    </row>
    <row r="164" spans="1:8" ht="15.75">
      <c r="A164" s="18"/>
      <c r="B164" s="67" t="s">
        <v>440</v>
      </c>
      <c r="C164" s="40" t="s">
        <v>283</v>
      </c>
      <c r="D164" s="51" t="s">
        <v>66</v>
      </c>
      <c r="E164" s="51" t="s">
        <v>55</v>
      </c>
      <c r="F164" s="56" t="s">
        <v>441</v>
      </c>
      <c r="G164" s="60"/>
      <c r="H164" s="110">
        <f>H170+H176+H178+H180+H182</f>
        <v>2107.1709999999998</v>
      </c>
    </row>
    <row r="165" spans="1:8" ht="76.5" hidden="1" customHeight="1">
      <c r="A165" s="18"/>
      <c r="B165" s="67" t="s">
        <v>534</v>
      </c>
      <c r="C165" s="40" t="s">
        <v>283</v>
      </c>
      <c r="D165" s="51" t="s">
        <v>66</v>
      </c>
      <c r="E165" s="51" t="s">
        <v>55</v>
      </c>
      <c r="F165" s="56" t="s">
        <v>529</v>
      </c>
      <c r="G165" s="60"/>
      <c r="H165" s="110">
        <f>H166</f>
        <v>0</v>
      </c>
    </row>
    <row r="166" spans="1:8" ht="38.25" hidden="1">
      <c r="A166" s="18"/>
      <c r="B166" s="67" t="s">
        <v>531</v>
      </c>
      <c r="C166" s="40" t="s">
        <v>283</v>
      </c>
      <c r="D166" s="51" t="s">
        <v>66</v>
      </c>
      <c r="E166" s="51" t="s">
        <v>55</v>
      </c>
      <c r="F166" s="56" t="s">
        <v>529</v>
      </c>
      <c r="G166" s="60" t="s">
        <v>530</v>
      </c>
      <c r="H166" s="110"/>
    </row>
    <row r="167" spans="1:8" ht="15.75" hidden="1">
      <c r="A167" s="18"/>
      <c r="B167" s="67" t="s">
        <v>442</v>
      </c>
      <c r="C167" s="40" t="s">
        <v>283</v>
      </c>
      <c r="D167" s="51" t="s">
        <v>66</v>
      </c>
      <c r="E167" s="51" t="s">
        <v>55</v>
      </c>
      <c r="F167" s="56" t="s">
        <v>443</v>
      </c>
      <c r="G167" s="56"/>
      <c r="H167" s="146"/>
    </row>
    <row r="168" spans="1:8" ht="25.5" hidden="1">
      <c r="A168" s="18"/>
      <c r="B168" s="67" t="s">
        <v>461</v>
      </c>
      <c r="C168" s="40" t="s">
        <v>283</v>
      </c>
      <c r="D168" s="51" t="s">
        <v>66</v>
      </c>
      <c r="E168" s="51" t="s">
        <v>55</v>
      </c>
      <c r="F168" s="56" t="s">
        <v>443</v>
      </c>
      <c r="G168" s="56" t="s">
        <v>167</v>
      </c>
      <c r="H168" s="146"/>
    </row>
    <row r="169" spans="1:8" ht="51" hidden="1">
      <c r="A169" s="18"/>
      <c r="B169" s="67" t="s">
        <v>462</v>
      </c>
      <c r="C169" s="40" t="s">
        <v>283</v>
      </c>
      <c r="D169" s="51" t="s">
        <v>66</v>
      </c>
      <c r="E169" s="51" t="s">
        <v>55</v>
      </c>
      <c r="F169" s="56" t="s">
        <v>443</v>
      </c>
      <c r="G169" s="56" t="s">
        <v>463</v>
      </c>
      <c r="H169" s="146"/>
    </row>
    <row r="170" spans="1:8" ht="20.25" customHeight="1">
      <c r="A170" s="18"/>
      <c r="B170" s="67" t="s">
        <v>459</v>
      </c>
      <c r="C170" s="56" t="s">
        <v>283</v>
      </c>
      <c r="D170" s="51" t="s">
        <v>66</v>
      </c>
      <c r="E170" s="51" t="s">
        <v>55</v>
      </c>
      <c r="F170" s="56" t="s">
        <v>460</v>
      </c>
      <c r="G170" s="56"/>
      <c r="H170" s="148">
        <f>H171+H172+H173</f>
        <v>137.221</v>
      </c>
    </row>
    <row r="171" spans="1:8" ht="24.75" hidden="1" customHeight="1">
      <c r="A171" s="18"/>
      <c r="B171" s="67" t="s">
        <v>461</v>
      </c>
      <c r="C171" s="56" t="s">
        <v>283</v>
      </c>
      <c r="D171" s="51" t="s">
        <v>66</v>
      </c>
      <c r="E171" s="51" t="s">
        <v>55</v>
      </c>
      <c r="F171" s="56" t="s">
        <v>460</v>
      </c>
      <c r="G171" s="56" t="s">
        <v>167</v>
      </c>
      <c r="H171" s="146"/>
    </row>
    <row r="172" spans="1:8" ht="38.25" hidden="1" customHeight="1">
      <c r="A172" s="18"/>
      <c r="B172" s="67" t="s">
        <v>462</v>
      </c>
      <c r="C172" s="56" t="s">
        <v>283</v>
      </c>
      <c r="D172" s="51" t="s">
        <v>66</v>
      </c>
      <c r="E172" s="51" t="s">
        <v>55</v>
      </c>
      <c r="F172" s="56" t="s">
        <v>460</v>
      </c>
      <c r="G172" s="56" t="s">
        <v>463</v>
      </c>
      <c r="H172" s="146"/>
    </row>
    <row r="173" spans="1:8" ht="38.25">
      <c r="A173" s="18"/>
      <c r="B173" s="67" t="s">
        <v>277</v>
      </c>
      <c r="C173" s="56" t="s">
        <v>283</v>
      </c>
      <c r="D173" s="51" t="s">
        <v>66</v>
      </c>
      <c r="E173" s="51" t="s">
        <v>55</v>
      </c>
      <c r="F173" s="56" t="s">
        <v>460</v>
      </c>
      <c r="G173" s="56" t="s">
        <v>125</v>
      </c>
      <c r="H173" s="146">
        <v>137.221</v>
      </c>
    </row>
    <row r="174" spans="1:8" ht="76.5" hidden="1">
      <c r="A174" s="18"/>
      <c r="B174" s="67" t="s">
        <v>533</v>
      </c>
      <c r="C174" s="56" t="s">
        <v>283</v>
      </c>
      <c r="D174" s="51" t="s">
        <v>66</v>
      </c>
      <c r="E174" s="51" t="s">
        <v>55</v>
      </c>
      <c r="F174" s="56" t="s">
        <v>532</v>
      </c>
      <c r="G174" s="56"/>
      <c r="H174" s="146">
        <f>H175</f>
        <v>0</v>
      </c>
    </row>
    <row r="175" spans="1:8" ht="38.25" hidden="1">
      <c r="A175" s="18"/>
      <c r="B175" s="67" t="s">
        <v>531</v>
      </c>
      <c r="C175" s="56" t="s">
        <v>283</v>
      </c>
      <c r="D175" s="51" t="s">
        <v>66</v>
      </c>
      <c r="E175" s="51" t="s">
        <v>55</v>
      </c>
      <c r="F175" s="56" t="s">
        <v>532</v>
      </c>
      <c r="G175" s="56" t="s">
        <v>530</v>
      </c>
      <c r="H175" s="146"/>
    </row>
    <row r="176" spans="1:8" ht="89.25" customHeight="1">
      <c r="A176" s="18"/>
      <c r="B176" s="67" t="s">
        <v>543</v>
      </c>
      <c r="C176" s="56" t="s">
        <v>283</v>
      </c>
      <c r="D176" s="51" t="s">
        <v>66</v>
      </c>
      <c r="E176" s="51" t="s">
        <v>55</v>
      </c>
      <c r="F176" s="56" t="s">
        <v>545</v>
      </c>
      <c r="G176" s="56"/>
      <c r="H176" s="146">
        <f>H177</f>
        <v>49</v>
      </c>
    </row>
    <row r="177" spans="1:8" ht="44.25" customHeight="1">
      <c r="A177" s="18"/>
      <c r="B177" s="67" t="s">
        <v>544</v>
      </c>
      <c r="C177" s="56" t="s">
        <v>283</v>
      </c>
      <c r="D177" s="51" t="s">
        <v>66</v>
      </c>
      <c r="E177" s="51" t="s">
        <v>55</v>
      </c>
      <c r="F177" s="56" t="s">
        <v>545</v>
      </c>
      <c r="G177" s="56" t="s">
        <v>530</v>
      </c>
      <c r="H177" s="146">
        <v>49</v>
      </c>
    </row>
    <row r="178" spans="1:8" ht="80.25" customHeight="1">
      <c r="A178" s="18"/>
      <c r="B178" s="67" t="s">
        <v>542</v>
      </c>
      <c r="C178" s="56" t="s">
        <v>283</v>
      </c>
      <c r="D178" s="51" t="s">
        <v>66</v>
      </c>
      <c r="E178" s="51" t="s">
        <v>55</v>
      </c>
      <c r="F178" s="56" t="s">
        <v>546</v>
      </c>
      <c r="G178" s="56"/>
      <c r="H178" s="146">
        <f>H179</f>
        <v>931</v>
      </c>
    </row>
    <row r="179" spans="1:8" ht="47.25" customHeight="1">
      <c r="A179" s="18"/>
      <c r="B179" s="67" t="s">
        <v>544</v>
      </c>
      <c r="C179" s="56" t="s">
        <v>283</v>
      </c>
      <c r="D179" s="51" t="s">
        <v>66</v>
      </c>
      <c r="E179" s="51" t="s">
        <v>55</v>
      </c>
      <c r="F179" s="56" t="s">
        <v>546</v>
      </c>
      <c r="G179" s="56" t="s">
        <v>530</v>
      </c>
      <c r="H179" s="146">
        <v>931</v>
      </c>
    </row>
    <row r="180" spans="1:8" ht="51">
      <c r="A180" s="18"/>
      <c r="B180" s="67" t="s">
        <v>523</v>
      </c>
      <c r="C180" s="56" t="s">
        <v>283</v>
      </c>
      <c r="D180" s="51" t="s">
        <v>66</v>
      </c>
      <c r="E180" s="51" t="s">
        <v>55</v>
      </c>
      <c r="F180" s="56" t="s">
        <v>465</v>
      </c>
      <c r="G180" s="56"/>
      <c r="H180" s="146">
        <f>H181</f>
        <v>444.8</v>
      </c>
    </row>
    <row r="181" spans="1:8" ht="38.25">
      <c r="A181" s="18"/>
      <c r="B181" s="67" t="s">
        <v>277</v>
      </c>
      <c r="C181" s="56" t="s">
        <v>283</v>
      </c>
      <c r="D181" s="51" t="s">
        <v>66</v>
      </c>
      <c r="E181" s="51" t="s">
        <v>55</v>
      </c>
      <c r="F181" s="56" t="s">
        <v>465</v>
      </c>
      <c r="G181" s="56" t="s">
        <v>125</v>
      </c>
      <c r="H181" s="146">
        <v>444.8</v>
      </c>
    </row>
    <row r="182" spans="1:8" ht="38.25">
      <c r="A182" s="18"/>
      <c r="B182" s="175" t="s">
        <v>356</v>
      </c>
      <c r="C182" s="45">
        <v>991</v>
      </c>
      <c r="D182" s="51" t="s">
        <v>66</v>
      </c>
      <c r="E182" s="51" t="s">
        <v>55</v>
      </c>
      <c r="F182" s="56" t="s">
        <v>485</v>
      </c>
      <c r="G182" s="60"/>
      <c r="H182" s="213">
        <f>H183</f>
        <v>545.15</v>
      </c>
    </row>
    <row r="183" spans="1:8" ht="15.75">
      <c r="A183" s="18"/>
      <c r="B183" s="67" t="s">
        <v>37</v>
      </c>
      <c r="C183" s="45">
        <v>991</v>
      </c>
      <c r="D183" s="51" t="s">
        <v>66</v>
      </c>
      <c r="E183" s="51" t="s">
        <v>55</v>
      </c>
      <c r="F183" s="56" t="s">
        <v>485</v>
      </c>
      <c r="G183" s="60" t="s">
        <v>134</v>
      </c>
      <c r="H183" s="258">
        <v>545.15</v>
      </c>
    </row>
    <row r="184" spans="1:8" ht="33" hidden="1" customHeight="1">
      <c r="A184" s="18"/>
      <c r="B184" s="67" t="s">
        <v>486</v>
      </c>
      <c r="C184" s="45">
        <v>991</v>
      </c>
      <c r="D184" s="51" t="s">
        <v>66</v>
      </c>
      <c r="E184" s="51" t="s">
        <v>55</v>
      </c>
      <c r="F184" s="56" t="s">
        <v>487</v>
      </c>
      <c r="G184" s="60"/>
      <c r="H184" s="258"/>
    </row>
    <row r="185" spans="1:8" ht="15.75" hidden="1">
      <c r="A185" s="18"/>
      <c r="B185" s="67" t="s">
        <v>37</v>
      </c>
      <c r="C185" s="45">
        <v>991</v>
      </c>
      <c r="D185" s="51" t="s">
        <v>66</v>
      </c>
      <c r="E185" s="51" t="s">
        <v>55</v>
      </c>
      <c r="F185" s="56" t="s">
        <v>487</v>
      </c>
      <c r="G185" s="60" t="s">
        <v>134</v>
      </c>
      <c r="H185" s="258"/>
    </row>
    <row r="186" spans="1:8" ht="63.75" hidden="1">
      <c r="A186" s="18"/>
      <c r="B186" s="67" t="s">
        <v>504</v>
      </c>
      <c r="C186" s="45">
        <v>991</v>
      </c>
      <c r="D186" s="51" t="s">
        <v>66</v>
      </c>
      <c r="E186" s="51" t="s">
        <v>55</v>
      </c>
      <c r="F186" s="56" t="s">
        <v>489</v>
      </c>
      <c r="G186" s="60"/>
      <c r="H186" s="258"/>
    </row>
    <row r="187" spans="1:8" ht="15.75" hidden="1">
      <c r="A187" s="18"/>
      <c r="B187" s="67" t="s">
        <v>37</v>
      </c>
      <c r="C187" s="45">
        <v>991</v>
      </c>
      <c r="D187" s="51" t="s">
        <v>66</v>
      </c>
      <c r="E187" s="51" t="s">
        <v>55</v>
      </c>
      <c r="F187" s="56" t="s">
        <v>489</v>
      </c>
      <c r="G187" s="60" t="s">
        <v>134</v>
      </c>
      <c r="H187" s="258"/>
    </row>
    <row r="188" spans="1:8" ht="15.75" hidden="1">
      <c r="A188" s="18"/>
      <c r="B188" s="65" t="s">
        <v>46</v>
      </c>
      <c r="C188" s="38">
        <v>991</v>
      </c>
      <c r="D188" s="54" t="s">
        <v>67</v>
      </c>
      <c r="E188" s="53"/>
      <c r="F188" s="72"/>
      <c r="G188" s="62"/>
      <c r="H188" s="263">
        <f>H189</f>
        <v>0</v>
      </c>
    </row>
    <row r="189" spans="1:8" ht="15.75" hidden="1">
      <c r="A189" s="18"/>
      <c r="B189" s="66" t="s">
        <v>47</v>
      </c>
      <c r="C189" s="45">
        <v>991</v>
      </c>
      <c r="D189" s="51" t="s">
        <v>67</v>
      </c>
      <c r="E189" s="51" t="s">
        <v>55</v>
      </c>
      <c r="F189" s="56"/>
      <c r="G189" s="60"/>
      <c r="H189" s="258">
        <f>H190</f>
        <v>0</v>
      </c>
    </row>
    <row r="190" spans="1:8" ht="25.5" hidden="1">
      <c r="A190" s="18"/>
      <c r="B190" s="67" t="s">
        <v>438</v>
      </c>
      <c r="C190" s="40" t="s">
        <v>283</v>
      </c>
      <c r="D190" s="51" t="s">
        <v>67</v>
      </c>
      <c r="E190" s="51" t="s">
        <v>55</v>
      </c>
      <c r="F190" s="56" t="s">
        <v>439</v>
      </c>
      <c r="G190" s="60"/>
      <c r="H190" s="258">
        <f>H191</f>
        <v>0</v>
      </c>
    </row>
    <row r="191" spans="1:8" ht="15.75" hidden="1">
      <c r="A191" s="18"/>
      <c r="B191" s="67" t="s">
        <v>440</v>
      </c>
      <c r="C191" s="40" t="s">
        <v>283</v>
      </c>
      <c r="D191" s="51" t="s">
        <v>67</v>
      </c>
      <c r="E191" s="51" t="s">
        <v>55</v>
      </c>
      <c r="F191" s="56" t="s">
        <v>441</v>
      </c>
      <c r="G191" s="60"/>
      <c r="H191" s="258">
        <f>H192</f>
        <v>0</v>
      </c>
    </row>
    <row r="192" spans="1:8" ht="15.75" hidden="1">
      <c r="A192" s="18"/>
      <c r="B192" s="86" t="s">
        <v>490</v>
      </c>
      <c r="C192" s="45">
        <v>991</v>
      </c>
      <c r="D192" s="51" t="s">
        <v>67</v>
      </c>
      <c r="E192" s="51" t="s">
        <v>55</v>
      </c>
      <c r="F192" s="56" t="s">
        <v>491</v>
      </c>
      <c r="G192" s="60"/>
      <c r="H192" s="258">
        <f>H193</f>
        <v>0</v>
      </c>
    </row>
    <row r="193" spans="1:8" ht="19.5" hidden="1" customHeight="1">
      <c r="A193" s="18"/>
      <c r="B193" s="67" t="s">
        <v>492</v>
      </c>
      <c r="C193" s="45">
        <v>990</v>
      </c>
      <c r="D193" s="51" t="s">
        <v>67</v>
      </c>
      <c r="E193" s="51" t="s">
        <v>55</v>
      </c>
      <c r="F193" s="56" t="s">
        <v>491</v>
      </c>
      <c r="G193" s="60" t="s">
        <v>493</v>
      </c>
      <c r="H193" s="258"/>
    </row>
    <row r="194" spans="1:8" ht="15.75" hidden="1">
      <c r="A194" s="18"/>
      <c r="B194" s="65" t="s">
        <v>48</v>
      </c>
      <c r="C194" s="38">
        <v>991</v>
      </c>
      <c r="D194" s="54" t="s">
        <v>68</v>
      </c>
      <c r="E194" s="53"/>
      <c r="F194" s="72"/>
      <c r="G194" s="62"/>
      <c r="H194" s="263">
        <f>H195</f>
        <v>0</v>
      </c>
    </row>
    <row r="195" spans="1:8" ht="15.75" hidden="1">
      <c r="A195" s="18"/>
      <c r="B195" s="66" t="s">
        <v>347</v>
      </c>
      <c r="C195" s="45">
        <v>991</v>
      </c>
      <c r="D195" s="51" t="s">
        <v>68</v>
      </c>
      <c r="E195" s="51" t="s">
        <v>57</v>
      </c>
      <c r="F195" s="56"/>
      <c r="G195" s="60"/>
      <c r="H195" s="259">
        <f>H196</f>
        <v>0</v>
      </c>
    </row>
    <row r="196" spans="1:8" ht="54" hidden="1" customHeight="1">
      <c r="A196" s="18"/>
      <c r="B196" s="230" t="s">
        <v>464</v>
      </c>
      <c r="C196" s="177" t="s">
        <v>283</v>
      </c>
      <c r="D196" s="51" t="s">
        <v>68</v>
      </c>
      <c r="E196" s="51" t="s">
        <v>57</v>
      </c>
      <c r="F196" s="177" t="s">
        <v>465</v>
      </c>
      <c r="G196" s="178"/>
      <c r="H196" s="258">
        <f>H197</f>
        <v>0</v>
      </c>
    </row>
    <row r="197" spans="1:8" ht="22.5" hidden="1" customHeight="1">
      <c r="A197" s="18"/>
      <c r="B197" s="67" t="s">
        <v>277</v>
      </c>
      <c r="C197" s="177" t="s">
        <v>283</v>
      </c>
      <c r="D197" s="51" t="s">
        <v>68</v>
      </c>
      <c r="E197" s="51" t="s">
        <v>57</v>
      </c>
      <c r="F197" s="177" t="s">
        <v>465</v>
      </c>
      <c r="G197" s="178" t="s">
        <v>125</v>
      </c>
      <c r="H197" s="258"/>
    </row>
    <row r="198" spans="1:8" s="8" customFormat="1" ht="25.5">
      <c r="A198" s="109"/>
      <c r="B198" s="66" t="s">
        <v>114</v>
      </c>
      <c r="C198" s="270" t="s">
        <v>283</v>
      </c>
      <c r="D198" s="50" t="s">
        <v>66</v>
      </c>
      <c r="E198" s="50" t="s">
        <v>58</v>
      </c>
      <c r="F198" s="270"/>
      <c r="G198" s="271"/>
      <c r="H198" s="42">
        <f>H199</f>
        <v>343.68700000000001</v>
      </c>
    </row>
    <row r="199" spans="1:8" ht="25.5">
      <c r="A199" s="18"/>
      <c r="B199" s="67" t="s">
        <v>438</v>
      </c>
      <c r="C199" s="177" t="s">
        <v>283</v>
      </c>
      <c r="D199" s="51" t="s">
        <v>66</v>
      </c>
      <c r="E199" s="51" t="s">
        <v>58</v>
      </c>
      <c r="F199" s="177" t="s">
        <v>439</v>
      </c>
      <c r="G199" s="178"/>
      <c r="H199" s="110">
        <f>H200</f>
        <v>343.68700000000001</v>
      </c>
    </row>
    <row r="200" spans="1:8" ht="22.5" customHeight="1">
      <c r="A200" s="18"/>
      <c r="B200" s="67" t="s">
        <v>440</v>
      </c>
      <c r="C200" s="177" t="s">
        <v>283</v>
      </c>
      <c r="D200" s="51" t="s">
        <v>66</v>
      </c>
      <c r="E200" s="51" t="s">
        <v>58</v>
      </c>
      <c r="F200" s="177" t="s">
        <v>441</v>
      </c>
      <c r="G200" s="178"/>
      <c r="H200" s="110">
        <f>H201</f>
        <v>343.68700000000001</v>
      </c>
    </row>
    <row r="201" spans="1:8" ht="15.75">
      <c r="A201" s="18"/>
      <c r="B201" s="67" t="s">
        <v>442</v>
      </c>
      <c r="C201" s="40" t="s">
        <v>283</v>
      </c>
      <c r="D201" s="51" t="s">
        <v>66</v>
      </c>
      <c r="E201" s="51" t="s">
        <v>58</v>
      </c>
      <c r="F201" s="56" t="s">
        <v>443</v>
      </c>
      <c r="G201" s="56"/>
      <c r="H201" s="146">
        <f>H202+H203</f>
        <v>343.68700000000001</v>
      </c>
    </row>
    <row r="202" spans="1:8" ht="25.5">
      <c r="A202" s="18"/>
      <c r="B202" s="67" t="s">
        <v>461</v>
      </c>
      <c r="C202" s="40" t="s">
        <v>283</v>
      </c>
      <c r="D202" s="51" t="s">
        <v>66</v>
      </c>
      <c r="E202" s="51" t="s">
        <v>58</v>
      </c>
      <c r="F202" s="56" t="s">
        <v>443</v>
      </c>
      <c r="G202" s="56" t="s">
        <v>167</v>
      </c>
      <c r="H202" s="146">
        <v>263.96899999999999</v>
      </c>
    </row>
    <row r="203" spans="1:8" ht="51">
      <c r="A203" s="18"/>
      <c r="B203" s="67" t="s">
        <v>462</v>
      </c>
      <c r="C203" s="40" t="s">
        <v>283</v>
      </c>
      <c r="D203" s="51" t="s">
        <v>66</v>
      </c>
      <c r="E203" s="51" t="s">
        <v>58</v>
      </c>
      <c r="F203" s="56" t="s">
        <v>443</v>
      </c>
      <c r="G203" s="56" t="s">
        <v>463</v>
      </c>
      <c r="H203" s="146">
        <v>79.718000000000004</v>
      </c>
    </row>
    <row r="204" spans="1:8" s="8" customFormat="1" ht="22.5" hidden="1" customHeight="1">
      <c r="A204" s="109"/>
      <c r="B204" s="66" t="s">
        <v>527</v>
      </c>
      <c r="C204" s="270" t="s">
        <v>283</v>
      </c>
      <c r="D204" s="50" t="s">
        <v>68</v>
      </c>
      <c r="E204" s="50" t="s">
        <v>526</v>
      </c>
      <c r="F204" s="270"/>
      <c r="G204" s="271"/>
      <c r="H204" s="42">
        <f>H205</f>
        <v>0</v>
      </c>
    </row>
    <row r="205" spans="1:8" ht="22.5" hidden="1" customHeight="1">
      <c r="A205" s="18"/>
      <c r="B205" s="67" t="s">
        <v>347</v>
      </c>
      <c r="C205" s="177" t="s">
        <v>283</v>
      </c>
      <c r="D205" s="51" t="s">
        <v>68</v>
      </c>
      <c r="E205" s="51" t="s">
        <v>57</v>
      </c>
      <c r="F205" s="177"/>
      <c r="G205" s="178"/>
      <c r="H205" s="110">
        <f>H206</f>
        <v>0</v>
      </c>
    </row>
    <row r="206" spans="1:8" ht="30" hidden="1" customHeight="1">
      <c r="A206" s="18"/>
      <c r="B206" s="67" t="s">
        <v>438</v>
      </c>
      <c r="C206" s="177" t="s">
        <v>283</v>
      </c>
      <c r="D206" s="51" t="s">
        <v>68</v>
      </c>
      <c r="E206" s="51" t="s">
        <v>57</v>
      </c>
      <c r="F206" s="177" t="s">
        <v>439</v>
      </c>
      <c r="G206" s="178"/>
      <c r="H206" s="110">
        <f>H207</f>
        <v>0</v>
      </c>
    </row>
    <row r="207" spans="1:8" ht="22.5" hidden="1" customHeight="1">
      <c r="A207" s="18"/>
      <c r="B207" s="67" t="s">
        <v>440</v>
      </c>
      <c r="C207" s="177" t="s">
        <v>283</v>
      </c>
      <c r="D207" s="51" t="s">
        <v>68</v>
      </c>
      <c r="E207" s="51" t="s">
        <v>57</v>
      </c>
      <c r="F207" s="177" t="s">
        <v>441</v>
      </c>
      <c r="G207" s="178"/>
      <c r="H207" s="110">
        <f>H208</f>
        <v>0</v>
      </c>
    </row>
    <row r="208" spans="1:8" ht="57" hidden="1" customHeight="1">
      <c r="A208" s="18"/>
      <c r="B208" s="67" t="s">
        <v>523</v>
      </c>
      <c r="C208" s="177" t="s">
        <v>283</v>
      </c>
      <c r="D208" s="51" t="s">
        <v>68</v>
      </c>
      <c r="E208" s="51" t="s">
        <v>57</v>
      </c>
      <c r="F208" s="177" t="s">
        <v>465</v>
      </c>
      <c r="G208" s="178"/>
      <c r="H208" s="110">
        <f>H209</f>
        <v>0</v>
      </c>
    </row>
    <row r="209" spans="1:8" ht="40.5" hidden="1" customHeight="1">
      <c r="A209" s="18"/>
      <c r="B209" s="67" t="s">
        <v>277</v>
      </c>
      <c r="C209" s="177" t="s">
        <v>283</v>
      </c>
      <c r="D209" s="51" t="s">
        <v>68</v>
      </c>
      <c r="E209" s="51" t="s">
        <v>57</v>
      </c>
      <c r="F209" s="177" t="s">
        <v>465</v>
      </c>
      <c r="G209" s="178" t="s">
        <v>125</v>
      </c>
      <c r="H209" s="110"/>
    </row>
    <row r="210" spans="1:8">
      <c r="A210" s="315" t="s">
        <v>69</v>
      </c>
      <c r="B210" s="315"/>
      <c r="C210" s="18"/>
      <c r="D210" s="18"/>
      <c r="E210" s="18"/>
      <c r="F210" s="18"/>
      <c r="G210" s="18"/>
      <c r="H210" s="264">
        <f>H161+H14+H80+H89+H118+H134+H204</f>
        <v>4424.7381899999991</v>
      </c>
    </row>
  </sheetData>
  <mergeCells count="11">
    <mergeCell ref="A8:H9"/>
    <mergeCell ref="A11:A12"/>
    <mergeCell ref="G11:G12"/>
    <mergeCell ref="H11:H12"/>
    <mergeCell ref="B11:B12"/>
    <mergeCell ref="C11:C12"/>
    <mergeCell ref="A210:B210"/>
    <mergeCell ref="D11:D12"/>
    <mergeCell ref="E11:E12"/>
    <mergeCell ref="F11:F12"/>
    <mergeCell ref="A13:A113"/>
  </mergeCells>
  <phoneticPr fontId="32" type="noConversion"/>
  <pageMargins left="0.70866141732283472" right="0.70866141732283472" top="0.27559055118110237" bottom="0.27559055118110237" header="0.15748031496062992" footer="0.31496062992125984"/>
  <pageSetup paperSize="9" scale="67" fitToHeight="3" orientation="portrait" r:id="rId1"/>
  <headerFooter>
    <oddHeader xml:space="preserve">&amp;C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2"/>
  <dimension ref="A1:I175"/>
  <sheetViews>
    <sheetView view="pageBreakPreview" zoomScale="93" zoomScaleNormal="100" zoomScaleSheetLayoutView="93" workbookViewId="0">
      <selection activeCell="I3" sqref="I3"/>
    </sheetView>
  </sheetViews>
  <sheetFormatPr defaultRowHeight="12.75"/>
  <cols>
    <col min="1" max="1" width="5" style="6" customWidth="1"/>
    <col min="2" max="2" width="44.5703125" style="6" customWidth="1"/>
    <col min="3" max="3" width="11.28515625" style="6" customWidth="1"/>
    <col min="4" max="4" width="7.28515625" style="6" customWidth="1"/>
    <col min="5" max="5" width="6.42578125" style="6" customWidth="1"/>
    <col min="6" max="6" width="13" style="6" customWidth="1"/>
    <col min="7" max="7" width="9.42578125" style="6" customWidth="1"/>
    <col min="8" max="8" width="10.42578125" style="6" bestFit="1" customWidth="1"/>
    <col min="9" max="9" width="10.140625" style="28" customWidth="1"/>
    <col min="10" max="16384" width="9.140625" style="6"/>
  </cols>
  <sheetData>
    <row r="1" spans="1:9" ht="12.75" customHeight="1">
      <c r="I1" s="1" t="s">
        <v>271</v>
      </c>
    </row>
    <row r="2" spans="1:9" ht="15">
      <c r="I2" s="1" t="s">
        <v>560</v>
      </c>
    </row>
    <row r="3" spans="1:9" ht="12.75" customHeight="1">
      <c r="I3" s="1" t="s">
        <v>285</v>
      </c>
    </row>
    <row r="4" spans="1:9" ht="15">
      <c r="B4" s="9"/>
      <c r="I4" s="1" t="s">
        <v>286</v>
      </c>
    </row>
    <row r="5" spans="1:9" ht="12.75" customHeight="1">
      <c r="B5" s="11"/>
      <c r="I5" s="1" t="s">
        <v>372</v>
      </c>
    </row>
    <row r="6" spans="1:9" ht="15">
      <c r="B6" s="12"/>
      <c r="G6" s="9"/>
      <c r="I6" s="1" t="s">
        <v>511</v>
      </c>
    </row>
    <row r="7" spans="1:9" ht="12.75" customHeight="1">
      <c r="A7" s="310" t="s">
        <v>494</v>
      </c>
      <c r="B7" s="310"/>
      <c r="C7" s="310"/>
      <c r="D7" s="310"/>
      <c r="E7" s="310"/>
      <c r="F7" s="310"/>
      <c r="G7" s="310"/>
      <c r="H7" s="310"/>
      <c r="I7" s="6"/>
    </row>
    <row r="8" spans="1:9" ht="18.75" customHeight="1">
      <c r="A8" s="310"/>
      <c r="B8" s="310"/>
      <c r="C8" s="310"/>
      <c r="D8" s="310"/>
      <c r="E8" s="310"/>
      <c r="F8" s="310"/>
      <c r="G8" s="310"/>
      <c r="H8" s="310"/>
    </row>
    <row r="9" spans="1:9" ht="12.75" customHeight="1">
      <c r="B9" s="14"/>
      <c r="C9" s="16"/>
      <c r="I9" s="28" t="s">
        <v>28</v>
      </c>
    </row>
    <row r="10" spans="1:9" ht="21" customHeight="1">
      <c r="A10" s="315" t="s">
        <v>20</v>
      </c>
      <c r="B10" s="315" t="s">
        <v>49</v>
      </c>
      <c r="C10" s="314" t="s">
        <v>50</v>
      </c>
      <c r="D10" s="314" t="s">
        <v>51</v>
      </c>
      <c r="E10" s="314" t="s">
        <v>52</v>
      </c>
      <c r="F10" s="314" t="s">
        <v>53</v>
      </c>
      <c r="G10" s="314" t="s">
        <v>54</v>
      </c>
      <c r="H10" s="317" t="s">
        <v>33</v>
      </c>
      <c r="I10" s="317"/>
    </row>
    <row r="11" spans="1:9" ht="32.25" customHeight="1">
      <c r="A11" s="315"/>
      <c r="B11" s="315"/>
      <c r="C11" s="314"/>
      <c r="D11" s="314"/>
      <c r="E11" s="314"/>
      <c r="F11" s="314"/>
      <c r="G11" s="314"/>
      <c r="H11" s="71" t="s">
        <v>495</v>
      </c>
      <c r="I11" s="200" t="s">
        <v>496</v>
      </c>
    </row>
    <row r="12" spans="1:9" ht="24.95" customHeight="1">
      <c r="A12" s="316">
        <v>1</v>
      </c>
      <c r="B12" s="64" t="s">
        <v>497</v>
      </c>
      <c r="C12" s="40" t="s">
        <v>3</v>
      </c>
      <c r="D12" s="39"/>
      <c r="E12" s="39"/>
      <c r="F12" s="39"/>
      <c r="G12" s="40"/>
      <c r="H12" s="148">
        <f>H13+H71+H80+H101+H117+H140+H156+H162+H174</f>
        <v>2780</v>
      </c>
      <c r="I12" s="148">
        <f>I13+I71+I80+I101+I117+I140+I156+I162+I174</f>
        <v>2788.7000000000003</v>
      </c>
    </row>
    <row r="13" spans="1:9" ht="15.75">
      <c r="A13" s="316"/>
      <c r="B13" s="65" t="s">
        <v>39</v>
      </c>
      <c r="C13" s="41">
        <v>991</v>
      </c>
      <c r="D13" s="48" t="s">
        <v>55</v>
      </c>
      <c r="E13" s="49"/>
      <c r="F13" s="55"/>
      <c r="G13" s="59"/>
      <c r="H13" s="233">
        <f>H14+H20+H45+H52+H57</f>
        <v>1466.625</v>
      </c>
      <c r="I13" s="218">
        <f>I14+I20+I45+I52+I57</f>
        <v>1399.5170000000001</v>
      </c>
    </row>
    <row r="14" spans="1:9" ht="38.25">
      <c r="A14" s="316"/>
      <c r="B14" s="66" t="s">
        <v>56</v>
      </c>
      <c r="C14" s="40" t="s">
        <v>283</v>
      </c>
      <c r="D14" s="174" t="s">
        <v>55</v>
      </c>
      <c r="E14" s="174" t="s">
        <v>57</v>
      </c>
      <c r="F14" s="56"/>
      <c r="G14" s="60"/>
      <c r="H14" s="222">
        <f>H17</f>
        <v>453.38600000000002</v>
      </c>
      <c r="I14" s="207">
        <f>I15</f>
        <v>453.38600000000002</v>
      </c>
    </row>
    <row r="15" spans="1:9" ht="25.5">
      <c r="A15" s="316"/>
      <c r="B15" s="67" t="s">
        <v>438</v>
      </c>
      <c r="C15" s="40" t="s">
        <v>283</v>
      </c>
      <c r="D15" s="51" t="s">
        <v>55</v>
      </c>
      <c r="E15" s="51" t="s">
        <v>57</v>
      </c>
      <c r="F15" s="56" t="s">
        <v>439</v>
      </c>
      <c r="G15" s="60"/>
      <c r="H15" s="234">
        <f>H16</f>
        <v>453.38600000000002</v>
      </c>
      <c r="I15" s="204">
        <f>I16</f>
        <v>453.38600000000002</v>
      </c>
    </row>
    <row r="16" spans="1:9" ht="15.75">
      <c r="A16" s="316"/>
      <c r="B16" s="67" t="s">
        <v>440</v>
      </c>
      <c r="C16" s="40" t="s">
        <v>283</v>
      </c>
      <c r="D16" s="51" t="s">
        <v>55</v>
      </c>
      <c r="E16" s="51" t="s">
        <v>57</v>
      </c>
      <c r="F16" s="56" t="s">
        <v>441</v>
      </c>
      <c r="G16" s="60"/>
      <c r="H16" s="234">
        <f>H17</f>
        <v>453.38600000000002</v>
      </c>
      <c r="I16" s="204">
        <f>I17</f>
        <v>453.38600000000002</v>
      </c>
    </row>
    <row r="17" spans="1:9" ht="15.75">
      <c r="A17" s="316"/>
      <c r="B17" s="67" t="s">
        <v>442</v>
      </c>
      <c r="C17" s="40" t="s">
        <v>283</v>
      </c>
      <c r="D17" s="51" t="s">
        <v>55</v>
      </c>
      <c r="E17" s="51" t="s">
        <v>57</v>
      </c>
      <c r="F17" s="56" t="s">
        <v>443</v>
      </c>
      <c r="G17" s="60"/>
      <c r="H17" s="234">
        <f>H18+H19</f>
        <v>453.38600000000002</v>
      </c>
      <c r="I17" s="204">
        <f>I18+I19</f>
        <v>453.38600000000002</v>
      </c>
    </row>
    <row r="18" spans="1:9" ht="39.75" customHeight="1">
      <c r="A18" s="316"/>
      <c r="B18" s="67" t="s">
        <v>444</v>
      </c>
      <c r="C18" s="40" t="s">
        <v>283</v>
      </c>
      <c r="D18" s="51" t="s">
        <v>55</v>
      </c>
      <c r="E18" s="51" t="s">
        <v>57</v>
      </c>
      <c r="F18" s="56" t="s">
        <v>443</v>
      </c>
      <c r="G18" s="60" t="s">
        <v>119</v>
      </c>
      <c r="H18" s="234">
        <v>348.22300000000001</v>
      </c>
      <c r="I18" s="204">
        <v>348.22300000000001</v>
      </c>
    </row>
    <row r="19" spans="1:9" ht="39.75" customHeight="1">
      <c r="A19" s="316"/>
      <c r="B19" s="67" t="s">
        <v>445</v>
      </c>
      <c r="C19" s="40" t="s">
        <v>283</v>
      </c>
      <c r="D19" s="51" t="s">
        <v>55</v>
      </c>
      <c r="E19" s="51" t="s">
        <v>57</v>
      </c>
      <c r="F19" s="56" t="s">
        <v>443</v>
      </c>
      <c r="G19" s="60" t="s">
        <v>446</v>
      </c>
      <c r="H19" s="234">
        <v>105.163</v>
      </c>
      <c r="I19" s="204">
        <v>105.163</v>
      </c>
    </row>
    <row r="20" spans="1:9" ht="51">
      <c r="A20" s="316"/>
      <c r="B20" s="66" t="s">
        <v>40</v>
      </c>
      <c r="C20" s="40" t="s">
        <v>283</v>
      </c>
      <c r="D20" s="50" t="s">
        <v>55</v>
      </c>
      <c r="E20" s="50" t="s">
        <v>58</v>
      </c>
      <c r="F20" s="56"/>
      <c r="G20" s="60"/>
      <c r="H20" s="222">
        <f>H21</f>
        <v>825.06899999999996</v>
      </c>
      <c r="I20" s="207">
        <f>I21</f>
        <v>757.96100000000001</v>
      </c>
    </row>
    <row r="21" spans="1:9" ht="25.5">
      <c r="A21" s="316"/>
      <c r="B21" s="67" t="s">
        <v>438</v>
      </c>
      <c r="C21" s="40" t="s">
        <v>283</v>
      </c>
      <c r="D21" s="51" t="s">
        <v>55</v>
      </c>
      <c r="E21" s="51" t="s">
        <v>58</v>
      </c>
      <c r="F21" s="56" t="s">
        <v>439</v>
      </c>
      <c r="G21" s="60"/>
      <c r="H21" s="234">
        <f>H22</f>
        <v>825.06899999999996</v>
      </c>
      <c r="I21" s="204">
        <f>I22</f>
        <v>757.96100000000001</v>
      </c>
    </row>
    <row r="22" spans="1:9" ht="15.75">
      <c r="A22" s="316"/>
      <c r="B22" s="67" t="s">
        <v>440</v>
      </c>
      <c r="C22" s="40" t="s">
        <v>283</v>
      </c>
      <c r="D22" s="51" t="s">
        <v>55</v>
      </c>
      <c r="E22" s="51" t="s">
        <v>58</v>
      </c>
      <c r="F22" s="56" t="s">
        <v>441</v>
      </c>
      <c r="G22" s="60"/>
      <c r="H22" s="234">
        <f>H23+H28+H30+H32</f>
        <v>825.06899999999996</v>
      </c>
      <c r="I22" s="204">
        <f>I23+I28+I31+I32</f>
        <v>757.96100000000001</v>
      </c>
    </row>
    <row r="23" spans="1:9" ht="15.75">
      <c r="A23" s="316"/>
      <c r="B23" s="67" t="s">
        <v>442</v>
      </c>
      <c r="C23" s="40" t="s">
        <v>283</v>
      </c>
      <c r="D23" s="51" t="s">
        <v>55</v>
      </c>
      <c r="E23" s="51" t="s">
        <v>58</v>
      </c>
      <c r="F23" s="56" t="s">
        <v>443</v>
      </c>
      <c r="G23" s="60"/>
      <c r="H23" s="234">
        <f>H24+H25+H26+H27</f>
        <v>701.91499999999996</v>
      </c>
      <c r="I23" s="204">
        <f>I24+I25+I26+I27</f>
        <v>696.64</v>
      </c>
    </row>
    <row r="24" spans="1:9" ht="25.5">
      <c r="A24" s="316"/>
      <c r="B24" s="67" t="s">
        <v>444</v>
      </c>
      <c r="C24" s="40" t="s">
        <v>283</v>
      </c>
      <c r="D24" s="51" t="s">
        <v>55</v>
      </c>
      <c r="E24" s="51" t="s">
        <v>58</v>
      </c>
      <c r="F24" s="56" t="s">
        <v>443</v>
      </c>
      <c r="G24" s="60" t="s">
        <v>119</v>
      </c>
      <c r="H24" s="234">
        <v>444.303</v>
      </c>
      <c r="I24" s="204">
        <v>444.303</v>
      </c>
    </row>
    <row r="25" spans="1:9" ht="25.5">
      <c r="A25" s="316"/>
      <c r="B25" s="67" t="s">
        <v>444</v>
      </c>
      <c r="C25" s="40" t="s">
        <v>283</v>
      </c>
      <c r="D25" s="51" t="s">
        <v>55</v>
      </c>
      <c r="E25" s="51" t="s">
        <v>58</v>
      </c>
      <c r="F25" s="56" t="s">
        <v>443</v>
      </c>
      <c r="G25" s="60" t="s">
        <v>446</v>
      </c>
      <c r="H25" s="234">
        <v>134.179</v>
      </c>
      <c r="I25" s="204">
        <v>134.179</v>
      </c>
    </row>
    <row r="26" spans="1:9" ht="25.5" hidden="1">
      <c r="A26" s="316"/>
      <c r="B26" s="67" t="s">
        <v>120</v>
      </c>
      <c r="C26" s="40" t="s">
        <v>283</v>
      </c>
      <c r="D26" s="51" t="s">
        <v>55</v>
      </c>
      <c r="E26" s="51" t="s">
        <v>58</v>
      </c>
      <c r="F26" s="56" t="s">
        <v>443</v>
      </c>
      <c r="G26" s="60" t="s">
        <v>124</v>
      </c>
      <c r="H26" s="234"/>
      <c r="I26" s="204"/>
    </row>
    <row r="27" spans="1:9" ht="38.25">
      <c r="A27" s="316"/>
      <c r="B27" s="67" t="s">
        <v>502</v>
      </c>
      <c r="C27" s="40" t="s">
        <v>283</v>
      </c>
      <c r="D27" s="51" t="s">
        <v>55</v>
      </c>
      <c r="E27" s="51" t="s">
        <v>58</v>
      </c>
      <c r="F27" s="56" t="s">
        <v>443</v>
      </c>
      <c r="G27" s="60" t="s">
        <v>125</v>
      </c>
      <c r="H27" s="234">
        <v>123.43300000000001</v>
      </c>
      <c r="I27" s="204">
        <v>118.158</v>
      </c>
    </row>
    <row r="28" spans="1:9" ht="25.5" hidden="1">
      <c r="A28" s="316"/>
      <c r="B28" s="175" t="s">
        <v>447</v>
      </c>
      <c r="C28" s="40" t="s">
        <v>283</v>
      </c>
      <c r="D28" s="51" t="s">
        <v>55</v>
      </c>
      <c r="E28" s="51" t="s">
        <v>58</v>
      </c>
      <c r="F28" s="56" t="s">
        <v>448</v>
      </c>
      <c r="G28" s="60"/>
      <c r="H28" s="222">
        <f>H29</f>
        <v>0</v>
      </c>
      <c r="I28" s="204">
        <f>I29</f>
        <v>0</v>
      </c>
    </row>
    <row r="29" spans="1:9" ht="25.5" hidden="1">
      <c r="A29" s="316"/>
      <c r="B29" s="67" t="s">
        <v>121</v>
      </c>
      <c r="C29" s="40" t="s">
        <v>283</v>
      </c>
      <c r="D29" s="51" t="s">
        <v>55</v>
      </c>
      <c r="E29" s="51" t="s">
        <v>58</v>
      </c>
      <c r="F29" s="56" t="s">
        <v>448</v>
      </c>
      <c r="G29" s="60" t="s">
        <v>126</v>
      </c>
      <c r="H29" s="234"/>
      <c r="I29" s="204"/>
    </row>
    <row r="30" spans="1:9" ht="63.75">
      <c r="A30" s="316"/>
      <c r="B30" s="175" t="s">
        <v>449</v>
      </c>
      <c r="C30" s="40" t="s">
        <v>283</v>
      </c>
      <c r="D30" s="51" t="s">
        <v>55</v>
      </c>
      <c r="E30" s="51" t="s">
        <v>58</v>
      </c>
      <c r="F30" s="56" t="s">
        <v>450</v>
      </c>
      <c r="G30" s="60"/>
      <c r="H30" s="144">
        <f>H31</f>
        <v>2.6</v>
      </c>
      <c r="I30" s="204">
        <f>I31</f>
        <v>2.7</v>
      </c>
    </row>
    <row r="31" spans="1:9" ht="38.25">
      <c r="A31" s="316"/>
      <c r="B31" s="67" t="s">
        <v>277</v>
      </c>
      <c r="C31" s="40" t="s">
        <v>283</v>
      </c>
      <c r="D31" s="51" t="s">
        <v>55</v>
      </c>
      <c r="E31" s="51" t="s">
        <v>58</v>
      </c>
      <c r="F31" s="56" t="s">
        <v>450</v>
      </c>
      <c r="G31" s="60" t="s">
        <v>125</v>
      </c>
      <c r="H31" s="144">
        <v>2.6</v>
      </c>
      <c r="I31" s="204">
        <v>2.7</v>
      </c>
    </row>
    <row r="32" spans="1:9" ht="15.75">
      <c r="A32" s="316"/>
      <c r="B32" s="67" t="s">
        <v>451</v>
      </c>
      <c r="C32" s="40" t="s">
        <v>283</v>
      </c>
      <c r="D32" s="51" t="s">
        <v>55</v>
      </c>
      <c r="E32" s="51" t="s">
        <v>58</v>
      </c>
      <c r="F32" s="56" t="s">
        <v>452</v>
      </c>
      <c r="G32" s="60"/>
      <c r="H32" s="234">
        <f>H36+H37+H38+H39</f>
        <v>120.554</v>
      </c>
      <c r="I32" s="204">
        <f>I33+I34+I35+I38+I39+I36+I37</f>
        <v>58.620999999999995</v>
      </c>
    </row>
    <row r="33" spans="1:9" ht="37.5" hidden="1" customHeight="1">
      <c r="A33" s="316"/>
      <c r="B33" s="67" t="s">
        <v>444</v>
      </c>
      <c r="C33" s="40" t="s">
        <v>283</v>
      </c>
      <c r="D33" s="51" t="s">
        <v>55</v>
      </c>
      <c r="E33" s="51" t="s">
        <v>58</v>
      </c>
      <c r="F33" s="56" t="s">
        <v>452</v>
      </c>
      <c r="G33" s="60" t="s">
        <v>119</v>
      </c>
      <c r="H33" s="234"/>
      <c r="I33" s="204"/>
    </row>
    <row r="34" spans="1:9" ht="40.5" hidden="1" customHeight="1">
      <c r="A34" s="316"/>
      <c r="B34" s="67" t="s">
        <v>445</v>
      </c>
      <c r="C34" s="40" t="s">
        <v>283</v>
      </c>
      <c r="D34" s="51" t="s">
        <v>55</v>
      </c>
      <c r="E34" s="51" t="s">
        <v>58</v>
      </c>
      <c r="F34" s="56" t="s">
        <v>452</v>
      </c>
      <c r="G34" s="60" t="s">
        <v>446</v>
      </c>
      <c r="H34" s="234"/>
      <c r="I34" s="204"/>
    </row>
    <row r="35" spans="1:9" ht="25.5" hidden="1">
      <c r="A35" s="316"/>
      <c r="B35" s="67" t="s">
        <v>120</v>
      </c>
      <c r="C35" s="40" t="s">
        <v>283</v>
      </c>
      <c r="D35" s="51" t="s">
        <v>55</v>
      </c>
      <c r="E35" s="51" t="s">
        <v>58</v>
      </c>
      <c r="F35" s="56" t="s">
        <v>452</v>
      </c>
      <c r="G35" s="60" t="s">
        <v>124</v>
      </c>
      <c r="H35" s="234"/>
      <c r="I35" s="204"/>
    </row>
    <row r="36" spans="1:9" ht="25.5">
      <c r="A36" s="316"/>
      <c r="B36" s="67" t="s">
        <v>444</v>
      </c>
      <c r="C36" s="40" t="s">
        <v>283</v>
      </c>
      <c r="D36" s="51" t="s">
        <v>55</v>
      </c>
      <c r="E36" s="51" t="s">
        <v>58</v>
      </c>
      <c r="F36" s="56" t="s">
        <v>452</v>
      </c>
      <c r="G36" s="60" t="s">
        <v>119</v>
      </c>
      <c r="H36" s="234">
        <v>79.221000000000004</v>
      </c>
      <c r="I36" s="204">
        <v>18.940999999999999</v>
      </c>
    </row>
    <row r="37" spans="1:9" ht="51">
      <c r="A37" s="316"/>
      <c r="B37" s="67" t="s">
        <v>508</v>
      </c>
      <c r="C37" s="40" t="s">
        <v>283</v>
      </c>
      <c r="D37" s="51" t="s">
        <v>55</v>
      </c>
      <c r="E37" s="51" t="s">
        <v>58</v>
      </c>
      <c r="F37" s="56" t="s">
        <v>452</v>
      </c>
      <c r="G37" s="60" t="s">
        <v>446</v>
      </c>
      <c r="H37" s="234">
        <v>23.928000000000001</v>
      </c>
      <c r="I37" s="204">
        <v>5.72</v>
      </c>
    </row>
    <row r="38" spans="1:9" ht="38.25">
      <c r="A38" s="316"/>
      <c r="B38" s="67" t="s">
        <v>277</v>
      </c>
      <c r="C38" s="40" t="s">
        <v>283</v>
      </c>
      <c r="D38" s="51" t="s">
        <v>55</v>
      </c>
      <c r="E38" s="51" t="s">
        <v>58</v>
      </c>
      <c r="F38" s="56" t="s">
        <v>452</v>
      </c>
      <c r="G38" s="60" t="s">
        <v>125</v>
      </c>
      <c r="H38" s="234">
        <v>12.285</v>
      </c>
      <c r="I38" s="204">
        <v>28.84</v>
      </c>
    </row>
    <row r="39" spans="1:9" ht="15.75">
      <c r="A39" s="316"/>
      <c r="B39" s="67" t="s">
        <v>122</v>
      </c>
      <c r="C39" s="40" t="s">
        <v>283</v>
      </c>
      <c r="D39" s="51" t="s">
        <v>55</v>
      </c>
      <c r="E39" s="51" t="s">
        <v>58</v>
      </c>
      <c r="F39" s="56" t="s">
        <v>452</v>
      </c>
      <c r="G39" s="60" t="s">
        <v>127</v>
      </c>
      <c r="H39" s="222">
        <v>5.12</v>
      </c>
      <c r="I39" s="204">
        <v>5.12</v>
      </c>
    </row>
    <row r="40" spans="1:9" ht="51" hidden="1">
      <c r="A40" s="316"/>
      <c r="B40" s="66" t="s">
        <v>258</v>
      </c>
      <c r="C40" s="40" t="s">
        <v>283</v>
      </c>
      <c r="D40" s="50" t="s">
        <v>55</v>
      </c>
      <c r="E40" s="50" t="s">
        <v>59</v>
      </c>
      <c r="F40" s="56"/>
      <c r="G40" s="60"/>
      <c r="H40" s="222">
        <v>0</v>
      </c>
      <c r="I40" s="203"/>
    </row>
    <row r="41" spans="1:9" ht="60" hidden="1">
      <c r="A41" s="316"/>
      <c r="B41" s="113" t="s">
        <v>145</v>
      </c>
      <c r="C41" s="114">
        <v>991</v>
      </c>
      <c r="D41" s="115" t="s">
        <v>55</v>
      </c>
      <c r="E41" s="115" t="s">
        <v>59</v>
      </c>
      <c r="F41" s="115" t="s">
        <v>287</v>
      </c>
      <c r="G41" s="231"/>
      <c r="H41" s="222">
        <f>H42</f>
        <v>202.572</v>
      </c>
      <c r="I41" s="203"/>
    </row>
    <row r="42" spans="1:9" ht="15" hidden="1">
      <c r="A42" s="316"/>
      <c r="B42" s="113" t="s">
        <v>37</v>
      </c>
      <c r="C42" s="114">
        <v>991</v>
      </c>
      <c r="D42" s="115" t="s">
        <v>55</v>
      </c>
      <c r="E42" s="115" t="s">
        <v>59</v>
      </c>
      <c r="F42" s="115" t="s">
        <v>287</v>
      </c>
      <c r="G42" s="115" t="s">
        <v>134</v>
      </c>
      <c r="H42" s="222">
        <v>202.572</v>
      </c>
      <c r="I42" s="203"/>
    </row>
    <row r="43" spans="1:9" ht="39.75" hidden="1" customHeight="1">
      <c r="A43" s="316"/>
      <c r="B43" s="116" t="s">
        <v>288</v>
      </c>
      <c r="C43" s="114">
        <v>991</v>
      </c>
      <c r="D43" s="115" t="s">
        <v>55</v>
      </c>
      <c r="E43" s="115" t="s">
        <v>59</v>
      </c>
      <c r="F43" s="115" t="s">
        <v>289</v>
      </c>
      <c r="G43" s="117"/>
      <c r="H43" s="222">
        <f>H44</f>
        <v>9.8810000000000002</v>
      </c>
      <c r="I43" s="203"/>
    </row>
    <row r="44" spans="1:9" ht="40.5" hidden="1" customHeight="1">
      <c r="A44" s="316"/>
      <c r="B44" s="116" t="s">
        <v>290</v>
      </c>
      <c r="C44" s="118">
        <v>991</v>
      </c>
      <c r="D44" s="117" t="s">
        <v>55</v>
      </c>
      <c r="E44" s="117" t="s">
        <v>59</v>
      </c>
      <c r="F44" s="117" t="s">
        <v>289</v>
      </c>
      <c r="G44" s="117" t="s">
        <v>134</v>
      </c>
      <c r="H44" s="222">
        <v>9.8810000000000002</v>
      </c>
      <c r="I44" s="203"/>
    </row>
    <row r="45" spans="1:9" ht="61.5" customHeight="1">
      <c r="A45" s="316"/>
      <c r="B45" s="66" t="s">
        <v>258</v>
      </c>
      <c r="C45" s="40" t="s">
        <v>283</v>
      </c>
      <c r="D45" s="142" t="s">
        <v>55</v>
      </c>
      <c r="E45" s="142" t="s">
        <v>59</v>
      </c>
      <c r="F45" s="56"/>
      <c r="G45" s="60"/>
      <c r="H45" s="222">
        <f>H46</f>
        <v>187.17</v>
      </c>
      <c r="I45" s="207">
        <f>I46</f>
        <v>187.17</v>
      </c>
    </row>
    <row r="46" spans="1:9" ht="26.25" customHeight="1">
      <c r="A46" s="316"/>
      <c r="B46" s="67" t="s">
        <v>438</v>
      </c>
      <c r="C46" s="40" t="s">
        <v>283</v>
      </c>
      <c r="D46" s="51" t="s">
        <v>55</v>
      </c>
      <c r="E46" s="51" t="s">
        <v>59</v>
      </c>
      <c r="F46" s="56" t="s">
        <v>439</v>
      </c>
      <c r="G46" s="117"/>
      <c r="H46" s="234">
        <f>H47</f>
        <v>187.17</v>
      </c>
      <c r="I46" s="204">
        <f>I47</f>
        <v>187.17</v>
      </c>
    </row>
    <row r="47" spans="1:9" ht="15" customHeight="1">
      <c r="A47" s="316"/>
      <c r="B47" s="67" t="s">
        <v>440</v>
      </c>
      <c r="C47" s="40" t="s">
        <v>283</v>
      </c>
      <c r="D47" s="51" t="s">
        <v>55</v>
      </c>
      <c r="E47" s="51" t="s">
        <v>59</v>
      </c>
      <c r="F47" s="56" t="s">
        <v>441</v>
      </c>
      <c r="G47" s="117"/>
      <c r="H47" s="234">
        <f>H48+H50</f>
        <v>187.17</v>
      </c>
      <c r="I47" s="204">
        <f>I48+I50</f>
        <v>187.17</v>
      </c>
    </row>
    <row r="48" spans="1:9" ht="28.5" customHeight="1">
      <c r="A48" s="316"/>
      <c r="B48" s="175" t="s">
        <v>453</v>
      </c>
      <c r="C48" s="45">
        <v>991</v>
      </c>
      <c r="D48" s="51" t="s">
        <v>55</v>
      </c>
      <c r="E48" s="51" t="s">
        <v>59</v>
      </c>
      <c r="F48" s="56" t="s">
        <v>454</v>
      </c>
      <c r="G48" s="60"/>
      <c r="H48" s="235">
        <f>H49</f>
        <v>177.28899999999999</v>
      </c>
      <c r="I48" s="204">
        <f>I49</f>
        <v>177.28899999999999</v>
      </c>
    </row>
    <row r="49" spans="1:9" ht="18.75" customHeight="1">
      <c r="A49" s="316"/>
      <c r="B49" s="67" t="s">
        <v>37</v>
      </c>
      <c r="C49" s="45">
        <v>991</v>
      </c>
      <c r="D49" s="51" t="s">
        <v>55</v>
      </c>
      <c r="E49" s="51" t="s">
        <v>59</v>
      </c>
      <c r="F49" s="56" t="s">
        <v>454</v>
      </c>
      <c r="G49" s="60" t="s">
        <v>134</v>
      </c>
      <c r="H49" s="235">
        <v>177.28899999999999</v>
      </c>
      <c r="I49" s="204">
        <v>177.28899999999999</v>
      </c>
    </row>
    <row r="50" spans="1:9" ht="29.25" customHeight="1">
      <c r="A50" s="316"/>
      <c r="B50" s="67" t="s">
        <v>455</v>
      </c>
      <c r="C50" s="45">
        <v>991</v>
      </c>
      <c r="D50" s="51" t="s">
        <v>55</v>
      </c>
      <c r="E50" s="51" t="s">
        <v>59</v>
      </c>
      <c r="F50" s="56" t="s">
        <v>456</v>
      </c>
      <c r="G50" s="60"/>
      <c r="H50" s="235">
        <f>H51</f>
        <v>9.8810000000000002</v>
      </c>
      <c r="I50" s="204">
        <f>I51</f>
        <v>9.8810000000000002</v>
      </c>
    </row>
    <row r="51" spans="1:9" ht="15" customHeight="1">
      <c r="A51" s="316"/>
      <c r="B51" s="67" t="s">
        <v>37</v>
      </c>
      <c r="C51" s="45">
        <v>991</v>
      </c>
      <c r="D51" s="51" t="s">
        <v>55</v>
      </c>
      <c r="E51" s="51" t="s">
        <v>59</v>
      </c>
      <c r="F51" s="56" t="s">
        <v>456</v>
      </c>
      <c r="G51" s="60" t="s">
        <v>134</v>
      </c>
      <c r="H51" s="235">
        <v>9.8810000000000002</v>
      </c>
      <c r="I51" s="204">
        <v>9.8810000000000002</v>
      </c>
    </row>
    <row r="52" spans="1:9" ht="14.25">
      <c r="A52" s="316"/>
      <c r="B52" s="66" t="s">
        <v>105</v>
      </c>
      <c r="C52" s="56" t="s">
        <v>283</v>
      </c>
      <c r="D52" s="142" t="s">
        <v>55</v>
      </c>
      <c r="E52" s="142" t="s">
        <v>68</v>
      </c>
      <c r="F52" s="71"/>
      <c r="G52" s="71"/>
      <c r="H52" s="143">
        <f t="shared" ref="H52:I55" si="0">H53</f>
        <v>1</v>
      </c>
      <c r="I52" s="249">
        <f t="shared" si="0"/>
        <v>1</v>
      </c>
    </row>
    <row r="53" spans="1:9" ht="25.5">
      <c r="A53" s="316"/>
      <c r="B53" s="67" t="s">
        <v>438</v>
      </c>
      <c r="C53" s="40" t="s">
        <v>283</v>
      </c>
      <c r="D53" s="56" t="s">
        <v>55</v>
      </c>
      <c r="E53" s="56" t="s">
        <v>68</v>
      </c>
      <c r="F53" s="56" t="s">
        <v>439</v>
      </c>
      <c r="G53" s="71"/>
      <c r="H53" s="144">
        <f t="shared" si="0"/>
        <v>1</v>
      </c>
      <c r="I53" s="205">
        <f t="shared" si="0"/>
        <v>1</v>
      </c>
    </row>
    <row r="54" spans="1:9">
      <c r="A54" s="316"/>
      <c r="B54" s="67" t="s">
        <v>440</v>
      </c>
      <c r="C54" s="40" t="s">
        <v>283</v>
      </c>
      <c r="D54" s="56" t="s">
        <v>55</v>
      </c>
      <c r="E54" s="56" t="s">
        <v>68</v>
      </c>
      <c r="F54" s="56" t="s">
        <v>441</v>
      </c>
      <c r="G54" s="71"/>
      <c r="H54" s="144">
        <f t="shared" si="0"/>
        <v>1</v>
      </c>
      <c r="I54" s="205">
        <f t="shared" si="0"/>
        <v>1</v>
      </c>
    </row>
    <row r="55" spans="1:9">
      <c r="A55" s="316"/>
      <c r="B55" s="67" t="s">
        <v>457</v>
      </c>
      <c r="C55" s="56" t="s">
        <v>283</v>
      </c>
      <c r="D55" s="56" t="s">
        <v>55</v>
      </c>
      <c r="E55" s="56" t="s">
        <v>68</v>
      </c>
      <c r="F55" s="56" t="s">
        <v>458</v>
      </c>
      <c r="G55" s="56"/>
      <c r="H55" s="144">
        <f t="shared" si="0"/>
        <v>1</v>
      </c>
      <c r="I55" s="205">
        <f t="shared" si="0"/>
        <v>1</v>
      </c>
    </row>
    <row r="56" spans="1:9">
      <c r="A56" s="316"/>
      <c r="B56" s="67" t="s">
        <v>259</v>
      </c>
      <c r="C56" s="56" t="s">
        <v>283</v>
      </c>
      <c r="D56" s="56" t="s">
        <v>55</v>
      </c>
      <c r="E56" s="56" t="s">
        <v>68</v>
      </c>
      <c r="F56" s="56" t="s">
        <v>458</v>
      </c>
      <c r="G56" s="56" t="s">
        <v>129</v>
      </c>
      <c r="H56" s="145">
        <v>1</v>
      </c>
      <c r="I56" s="205">
        <v>1</v>
      </c>
    </row>
    <row r="57" spans="1:9" ht="14.25" hidden="1">
      <c r="A57" s="316"/>
      <c r="B57" s="66" t="s">
        <v>41</v>
      </c>
      <c r="C57" s="56" t="s">
        <v>283</v>
      </c>
      <c r="D57" s="142" t="s">
        <v>55</v>
      </c>
      <c r="E57" s="142" t="s">
        <v>60</v>
      </c>
      <c r="F57" s="56"/>
      <c r="G57" s="56"/>
      <c r="H57" s="148"/>
      <c r="I57" s="218"/>
    </row>
    <row r="58" spans="1:9" ht="25.5" hidden="1">
      <c r="A58" s="316"/>
      <c r="B58" s="67" t="s">
        <v>438</v>
      </c>
      <c r="C58" s="40" t="s">
        <v>283</v>
      </c>
      <c r="D58" s="56" t="s">
        <v>55</v>
      </c>
      <c r="E58" s="56" t="s">
        <v>60</v>
      </c>
      <c r="F58" s="56" t="s">
        <v>439</v>
      </c>
      <c r="G58" s="56"/>
      <c r="H58" s="146"/>
      <c r="I58" s="204"/>
    </row>
    <row r="59" spans="1:9" hidden="1">
      <c r="A59" s="316"/>
      <c r="B59" s="67" t="s">
        <v>440</v>
      </c>
      <c r="C59" s="40" t="s">
        <v>283</v>
      </c>
      <c r="D59" s="56" t="s">
        <v>55</v>
      </c>
      <c r="E59" s="56" t="s">
        <v>60</v>
      </c>
      <c r="F59" s="56" t="s">
        <v>441</v>
      </c>
      <c r="G59" s="56"/>
      <c r="H59" s="146"/>
      <c r="I59" s="204"/>
    </row>
    <row r="60" spans="1:9" hidden="1">
      <c r="A60" s="316"/>
      <c r="B60" s="67" t="s">
        <v>442</v>
      </c>
      <c r="C60" s="40" t="s">
        <v>283</v>
      </c>
      <c r="D60" s="56" t="s">
        <v>55</v>
      </c>
      <c r="E60" s="56" t="s">
        <v>60</v>
      </c>
      <c r="F60" s="56" t="s">
        <v>443</v>
      </c>
      <c r="G60" s="56"/>
      <c r="H60" s="146"/>
      <c r="I60" s="204"/>
    </row>
    <row r="61" spans="1:9" ht="25.5" hidden="1">
      <c r="A61" s="316"/>
      <c r="B61" s="67" t="s">
        <v>461</v>
      </c>
      <c r="C61" s="40" t="s">
        <v>283</v>
      </c>
      <c r="D61" s="56" t="s">
        <v>55</v>
      </c>
      <c r="E61" s="56" t="s">
        <v>60</v>
      </c>
      <c r="F61" s="56" t="s">
        <v>443</v>
      </c>
      <c r="G61" s="56" t="s">
        <v>167</v>
      </c>
      <c r="H61" s="146"/>
      <c r="I61" s="204"/>
    </row>
    <row r="62" spans="1:9" ht="51" hidden="1">
      <c r="A62" s="316"/>
      <c r="B62" s="67" t="s">
        <v>462</v>
      </c>
      <c r="C62" s="40" t="s">
        <v>283</v>
      </c>
      <c r="D62" s="56" t="s">
        <v>55</v>
      </c>
      <c r="E62" s="56" t="s">
        <v>60</v>
      </c>
      <c r="F62" s="56" t="s">
        <v>443</v>
      </c>
      <c r="G62" s="56" t="s">
        <v>463</v>
      </c>
      <c r="H62" s="146"/>
      <c r="I62" s="204"/>
    </row>
    <row r="63" spans="1:9" ht="20.25" hidden="1" customHeight="1">
      <c r="A63" s="316"/>
      <c r="B63" s="67" t="s">
        <v>459</v>
      </c>
      <c r="C63" s="56" t="s">
        <v>283</v>
      </c>
      <c r="D63" s="56" t="s">
        <v>55</v>
      </c>
      <c r="E63" s="56" t="s">
        <v>60</v>
      </c>
      <c r="F63" s="56" t="s">
        <v>460</v>
      </c>
      <c r="G63" s="56"/>
      <c r="H63" s="146"/>
      <c r="I63" s="204"/>
    </row>
    <row r="64" spans="1:9" ht="38.25" hidden="1" customHeight="1">
      <c r="A64" s="316"/>
      <c r="B64" s="67" t="s">
        <v>462</v>
      </c>
      <c r="C64" s="56" t="s">
        <v>283</v>
      </c>
      <c r="D64" s="56" t="s">
        <v>55</v>
      </c>
      <c r="E64" s="56" t="s">
        <v>60</v>
      </c>
      <c r="F64" s="56" t="s">
        <v>460</v>
      </c>
      <c r="G64" s="56" t="s">
        <v>463</v>
      </c>
      <c r="H64" s="146"/>
      <c r="I64" s="204"/>
    </row>
    <row r="65" spans="1:9" ht="38.25" hidden="1">
      <c r="A65" s="316"/>
      <c r="B65" s="67" t="s">
        <v>277</v>
      </c>
      <c r="C65" s="56" t="s">
        <v>283</v>
      </c>
      <c r="D65" s="56" t="s">
        <v>55</v>
      </c>
      <c r="E65" s="56" t="s">
        <v>60</v>
      </c>
      <c r="F65" s="56" t="s">
        <v>460</v>
      </c>
      <c r="G65" s="56" t="s">
        <v>125</v>
      </c>
      <c r="H65" s="146"/>
      <c r="I65" s="204"/>
    </row>
    <row r="66" spans="1:9" ht="51" hidden="1">
      <c r="A66" s="316"/>
      <c r="B66" s="230" t="s">
        <v>464</v>
      </c>
      <c r="C66" s="177" t="s">
        <v>283</v>
      </c>
      <c r="D66" s="177" t="s">
        <v>55</v>
      </c>
      <c r="E66" s="177" t="s">
        <v>60</v>
      </c>
      <c r="F66" s="177" t="s">
        <v>465</v>
      </c>
      <c r="G66" s="178"/>
      <c r="H66" s="145"/>
      <c r="I66" s="203"/>
    </row>
    <row r="67" spans="1:9" ht="38.25" hidden="1">
      <c r="A67" s="316"/>
      <c r="B67" s="67" t="s">
        <v>277</v>
      </c>
      <c r="C67" s="177" t="s">
        <v>283</v>
      </c>
      <c r="D67" s="177" t="s">
        <v>55</v>
      </c>
      <c r="E67" s="177" t="s">
        <v>60</v>
      </c>
      <c r="F67" s="177" t="s">
        <v>465</v>
      </c>
      <c r="G67" s="177" t="s">
        <v>125</v>
      </c>
      <c r="H67" s="179"/>
      <c r="I67" s="203"/>
    </row>
    <row r="68" spans="1:9" hidden="1">
      <c r="A68" s="316"/>
      <c r="B68" s="67" t="s">
        <v>278</v>
      </c>
      <c r="C68" s="177" t="s">
        <v>283</v>
      </c>
      <c r="D68" s="177" t="s">
        <v>55</v>
      </c>
      <c r="E68" s="177" t="s">
        <v>60</v>
      </c>
      <c r="F68" s="177" t="s">
        <v>465</v>
      </c>
      <c r="G68" s="177" t="s">
        <v>262</v>
      </c>
      <c r="H68" s="179"/>
      <c r="I68" s="203"/>
    </row>
    <row r="69" spans="1:9" ht="38.25" hidden="1">
      <c r="A69" s="316"/>
      <c r="B69" s="67" t="s">
        <v>466</v>
      </c>
      <c r="C69" s="45">
        <v>991</v>
      </c>
      <c r="D69" s="56" t="s">
        <v>55</v>
      </c>
      <c r="E69" s="56" t="s">
        <v>60</v>
      </c>
      <c r="F69" s="56" t="s">
        <v>467</v>
      </c>
      <c r="G69" s="56"/>
      <c r="H69" s="236"/>
      <c r="I69" s="204"/>
    </row>
    <row r="70" spans="1:9" hidden="1">
      <c r="A70" s="316"/>
      <c r="B70" s="67" t="s">
        <v>37</v>
      </c>
      <c r="C70" s="45">
        <v>991</v>
      </c>
      <c r="D70" s="56" t="s">
        <v>55</v>
      </c>
      <c r="E70" s="56" t="s">
        <v>60</v>
      </c>
      <c r="F70" s="56" t="s">
        <v>467</v>
      </c>
      <c r="G70" s="56" t="s">
        <v>134</v>
      </c>
      <c r="H70" s="144">
        <v>0</v>
      </c>
      <c r="I70" s="204">
        <v>0</v>
      </c>
    </row>
    <row r="71" spans="1:9" ht="15.75">
      <c r="A71" s="316"/>
      <c r="B71" s="68" t="s">
        <v>61</v>
      </c>
      <c r="C71" s="41">
        <v>991</v>
      </c>
      <c r="D71" s="52" t="s">
        <v>57</v>
      </c>
      <c r="E71" s="52"/>
      <c r="F71" s="57"/>
      <c r="G71" s="61"/>
      <c r="H71" s="237">
        <f t="shared" ref="H71:I74" si="1">H72</f>
        <v>76.2</v>
      </c>
      <c r="I71" s="248">
        <f t="shared" si="1"/>
        <v>76.2</v>
      </c>
    </row>
    <row r="72" spans="1:9" ht="15.75">
      <c r="A72" s="316"/>
      <c r="B72" s="69" t="s">
        <v>42</v>
      </c>
      <c r="C72" s="43">
        <v>991</v>
      </c>
      <c r="D72" s="51" t="s">
        <v>57</v>
      </c>
      <c r="E72" s="51" t="s">
        <v>62</v>
      </c>
      <c r="F72" s="56"/>
      <c r="G72" s="60"/>
      <c r="H72" s="238">
        <f t="shared" si="1"/>
        <v>76.2</v>
      </c>
      <c r="I72" s="248">
        <f t="shared" si="1"/>
        <v>76.2</v>
      </c>
    </row>
    <row r="73" spans="1:9" ht="25.5">
      <c r="A73" s="316"/>
      <c r="B73" s="67" t="s">
        <v>438</v>
      </c>
      <c r="C73" s="40" t="s">
        <v>283</v>
      </c>
      <c r="D73" s="51" t="s">
        <v>57</v>
      </c>
      <c r="E73" s="51" t="s">
        <v>62</v>
      </c>
      <c r="F73" s="56" t="s">
        <v>439</v>
      </c>
      <c r="G73" s="60"/>
      <c r="H73" s="239">
        <f t="shared" si="1"/>
        <v>76.2</v>
      </c>
      <c r="I73" s="202">
        <f t="shared" si="1"/>
        <v>76.2</v>
      </c>
    </row>
    <row r="74" spans="1:9" ht="15.75">
      <c r="A74" s="316"/>
      <c r="B74" s="67" t="s">
        <v>440</v>
      </c>
      <c r="C74" s="40" t="s">
        <v>283</v>
      </c>
      <c r="D74" s="51" t="s">
        <v>57</v>
      </c>
      <c r="E74" s="51" t="s">
        <v>62</v>
      </c>
      <c r="F74" s="56" t="s">
        <v>441</v>
      </c>
      <c r="G74" s="60"/>
      <c r="H74" s="239">
        <f t="shared" si="1"/>
        <v>76.2</v>
      </c>
      <c r="I74" s="202">
        <f t="shared" si="1"/>
        <v>76.2</v>
      </c>
    </row>
    <row r="75" spans="1:9" ht="27" customHeight="1">
      <c r="A75" s="316"/>
      <c r="B75" s="70" t="s">
        <v>130</v>
      </c>
      <c r="C75" s="43">
        <v>991</v>
      </c>
      <c r="D75" s="51" t="s">
        <v>57</v>
      </c>
      <c r="E75" s="51" t="s">
        <v>62</v>
      </c>
      <c r="F75" s="56" t="s">
        <v>468</v>
      </c>
      <c r="G75" s="60"/>
      <c r="H75" s="239">
        <f>H76+H77+H78+H79</f>
        <v>76.2</v>
      </c>
      <c r="I75" s="202">
        <f>I76+I77+I78+I79</f>
        <v>76.2</v>
      </c>
    </row>
    <row r="76" spans="1:9" ht="42" customHeight="1">
      <c r="A76" s="316"/>
      <c r="B76" s="67" t="s">
        <v>444</v>
      </c>
      <c r="C76" s="43">
        <v>991</v>
      </c>
      <c r="D76" s="51" t="s">
        <v>57</v>
      </c>
      <c r="E76" s="51" t="s">
        <v>62</v>
      </c>
      <c r="F76" s="56" t="s">
        <v>468</v>
      </c>
      <c r="G76" s="178" t="s">
        <v>119</v>
      </c>
      <c r="H76" s="234">
        <v>48.604999999999997</v>
      </c>
      <c r="I76" s="221">
        <v>48.604999999999997</v>
      </c>
    </row>
    <row r="77" spans="1:9" ht="42" customHeight="1">
      <c r="A77" s="316"/>
      <c r="B77" s="67" t="s">
        <v>445</v>
      </c>
      <c r="C77" s="43">
        <v>991</v>
      </c>
      <c r="D77" s="51" t="s">
        <v>57</v>
      </c>
      <c r="E77" s="51" t="s">
        <v>62</v>
      </c>
      <c r="F77" s="56" t="s">
        <v>468</v>
      </c>
      <c r="G77" s="178" t="s">
        <v>446</v>
      </c>
      <c r="H77" s="234">
        <v>14.679</v>
      </c>
      <c r="I77" s="221">
        <v>14.679</v>
      </c>
    </row>
    <row r="78" spans="1:9" ht="29.25" hidden="1" customHeight="1">
      <c r="A78" s="316"/>
      <c r="B78" s="67" t="s">
        <v>120</v>
      </c>
      <c r="C78" s="43">
        <v>991</v>
      </c>
      <c r="D78" s="51" t="s">
        <v>57</v>
      </c>
      <c r="E78" s="51" t="s">
        <v>62</v>
      </c>
      <c r="F78" s="56" t="s">
        <v>468</v>
      </c>
      <c r="G78" s="60" t="s">
        <v>124</v>
      </c>
      <c r="H78" s="144"/>
      <c r="I78" s="205"/>
    </row>
    <row r="79" spans="1:9" ht="28.5" customHeight="1">
      <c r="A79" s="316"/>
      <c r="B79" s="67" t="s">
        <v>277</v>
      </c>
      <c r="C79" s="43">
        <v>991</v>
      </c>
      <c r="D79" s="51" t="s">
        <v>57</v>
      </c>
      <c r="E79" s="51" t="s">
        <v>62</v>
      </c>
      <c r="F79" s="56" t="s">
        <v>468</v>
      </c>
      <c r="G79" s="60" t="s">
        <v>125</v>
      </c>
      <c r="H79" s="234">
        <v>12.916</v>
      </c>
      <c r="I79" s="204">
        <v>12.916</v>
      </c>
    </row>
    <row r="80" spans="1:9" ht="25.5">
      <c r="A80" s="316"/>
      <c r="B80" s="65" t="s">
        <v>43</v>
      </c>
      <c r="C80" s="44">
        <v>991</v>
      </c>
      <c r="D80" s="53" t="s">
        <v>62</v>
      </c>
      <c r="E80" s="53"/>
      <c r="F80" s="58"/>
      <c r="G80" s="62"/>
      <c r="H80" s="240">
        <f>H87</f>
        <v>1</v>
      </c>
      <c r="I80" s="202">
        <f>I87</f>
        <v>1</v>
      </c>
    </row>
    <row r="81" spans="1:9" ht="38.25" hidden="1">
      <c r="A81" s="316"/>
      <c r="B81" s="66" t="s">
        <v>131</v>
      </c>
      <c r="C81" s="43">
        <v>991</v>
      </c>
      <c r="D81" s="51" t="s">
        <v>62</v>
      </c>
      <c r="E81" s="51" t="s">
        <v>63</v>
      </c>
      <c r="F81" s="56"/>
      <c r="G81" s="60"/>
      <c r="H81" s="238">
        <f>H82</f>
        <v>0</v>
      </c>
      <c r="I81" s="202"/>
    </row>
    <row r="82" spans="1:9" ht="51" hidden="1">
      <c r="A82" s="316"/>
      <c r="B82" s="67" t="s">
        <v>163</v>
      </c>
      <c r="C82" s="43">
        <v>991</v>
      </c>
      <c r="D82" s="51" t="s">
        <v>62</v>
      </c>
      <c r="E82" s="51" t="s">
        <v>63</v>
      </c>
      <c r="F82" s="56" t="s">
        <v>170</v>
      </c>
      <c r="G82" s="60"/>
      <c r="H82" s="238"/>
      <c r="I82" s="202"/>
    </row>
    <row r="83" spans="1:9" ht="42" hidden="1" customHeight="1">
      <c r="A83" s="316"/>
      <c r="B83" s="67" t="s">
        <v>275</v>
      </c>
      <c r="C83" s="43">
        <v>991</v>
      </c>
      <c r="D83" s="51" t="s">
        <v>62</v>
      </c>
      <c r="E83" s="51" t="s">
        <v>63</v>
      </c>
      <c r="F83" s="56" t="s">
        <v>170</v>
      </c>
      <c r="G83" s="60" t="s">
        <v>119</v>
      </c>
      <c r="H83" s="239">
        <v>0</v>
      </c>
      <c r="I83" s="202"/>
    </row>
    <row r="84" spans="1:9" ht="39.75" hidden="1" customHeight="1">
      <c r="A84" s="316"/>
      <c r="B84" s="67" t="s">
        <v>276</v>
      </c>
      <c r="C84" s="43">
        <v>991</v>
      </c>
      <c r="D84" s="51" t="s">
        <v>62</v>
      </c>
      <c r="E84" s="51" t="s">
        <v>63</v>
      </c>
      <c r="F84" s="56" t="s">
        <v>170</v>
      </c>
      <c r="G84" s="60" t="s">
        <v>123</v>
      </c>
      <c r="H84" s="239">
        <v>0</v>
      </c>
      <c r="I84" s="202"/>
    </row>
    <row r="85" spans="1:9" ht="25.5" hidden="1">
      <c r="A85" s="316"/>
      <c r="B85" s="67" t="s">
        <v>120</v>
      </c>
      <c r="C85" s="43">
        <v>991</v>
      </c>
      <c r="D85" s="51" t="s">
        <v>62</v>
      </c>
      <c r="E85" s="51" t="s">
        <v>63</v>
      </c>
      <c r="F85" s="56" t="s">
        <v>170</v>
      </c>
      <c r="G85" s="60" t="s">
        <v>124</v>
      </c>
      <c r="H85" s="239">
        <v>0</v>
      </c>
      <c r="I85" s="202"/>
    </row>
    <row r="86" spans="1:9" ht="38.25" hidden="1">
      <c r="A86" s="316"/>
      <c r="B86" s="67" t="s">
        <v>277</v>
      </c>
      <c r="C86" s="43">
        <v>991</v>
      </c>
      <c r="D86" s="51" t="s">
        <v>62</v>
      </c>
      <c r="E86" s="51" t="s">
        <v>63</v>
      </c>
      <c r="F86" s="56" t="s">
        <v>170</v>
      </c>
      <c r="G86" s="60" t="s">
        <v>125</v>
      </c>
      <c r="H86" s="239"/>
      <c r="I86" s="202"/>
    </row>
    <row r="87" spans="1:9" ht="15.75">
      <c r="A87" s="316"/>
      <c r="B87" s="66" t="s">
        <v>106</v>
      </c>
      <c r="C87" s="43">
        <v>991</v>
      </c>
      <c r="D87" s="51" t="s">
        <v>62</v>
      </c>
      <c r="E87" s="51" t="s">
        <v>67</v>
      </c>
      <c r="F87" s="56"/>
      <c r="G87" s="60"/>
      <c r="H87" s="239">
        <f>H88</f>
        <v>1</v>
      </c>
      <c r="I87" s="202">
        <f>I88</f>
        <v>1</v>
      </c>
    </row>
    <row r="88" spans="1:9" ht="25.5">
      <c r="A88" s="316"/>
      <c r="B88" s="67" t="s">
        <v>438</v>
      </c>
      <c r="C88" s="40" t="s">
        <v>283</v>
      </c>
      <c r="D88" s="51" t="s">
        <v>62</v>
      </c>
      <c r="E88" s="51" t="s">
        <v>67</v>
      </c>
      <c r="F88" s="56" t="s">
        <v>439</v>
      </c>
      <c r="G88" s="60"/>
      <c r="H88" s="239">
        <f>H89</f>
        <v>1</v>
      </c>
      <c r="I88" s="202">
        <f>I89</f>
        <v>1</v>
      </c>
    </row>
    <row r="89" spans="1:9" ht="15.75">
      <c r="A89" s="316"/>
      <c r="B89" s="67" t="s">
        <v>440</v>
      </c>
      <c r="C89" s="40" t="s">
        <v>283</v>
      </c>
      <c r="D89" s="51" t="s">
        <v>62</v>
      </c>
      <c r="E89" s="51" t="s">
        <v>67</v>
      </c>
      <c r="F89" s="56" t="s">
        <v>441</v>
      </c>
      <c r="G89" s="60"/>
      <c r="H89" s="239">
        <f>H90+H99</f>
        <v>1</v>
      </c>
      <c r="I89" s="202">
        <f>I90</f>
        <v>1</v>
      </c>
    </row>
    <row r="90" spans="1:9" ht="15.75">
      <c r="A90" s="316"/>
      <c r="B90" s="67" t="s">
        <v>457</v>
      </c>
      <c r="C90" s="43">
        <v>991</v>
      </c>
      <c r="D90" s="51" t="s">
        <v>62</v>
      </c>
      <c r="E90" s="51" t="s">
        <v>67</v>
      </c>
      <c r="F90" s="56" t="s">
        <v>458</v>
      </c>
      <c r="G90" s="60"/>
      <c r="H90" s="239">
        <f>H91+H92</f>
        <v>1</v>
      </c>
      <c r="I90" s="202">
        <f>I91+I92</f>
        <v>1</v>
      </c>
    </row>
    <row r="91" spans="1:9" ht="25.5" hidden="1">
      <c r="A91" s="316"/>
      <c r="B91" s="67" t="s">
        <v>120</v>
      </c>
      <c r="C91" s="43">
        <v>991</v>
      </c>
      <c r="D91" s="51" t="s">
        <v>62</v>
      </c>
      <c r="E91" s="51" t="s">
        <v>67</v>
      </c>
      <c r="F91" s="56" t="s">
        <v>458</v>
      </c>
      <c r="G91" s="60" t="s">
        <v>124</v>
      </c>
      <c r="H91" s="239">
        <v>0</v>
      </c>
      <c r="I91" s="202"/>
    </row>
    <row r="92" spans="1:9" ht="38.25">
      <c r="A92" s="316"/>
      <c r="B92" s="67" t="s">
        <v>277</v>
      </c>
      <c r="C92" s="43">
        <v>991</v>
      </c>
      <c r="D92" s="51" t="s">
        <v>62</v>
      </c>
      <c r="E92" s="51" t="s">
        <v>67</v>
      </c>
      <c r="F92" s="56" t="s">
        <v>458</v>
      </c>
      <c r="G92" s="60" t="s">
        <v>125</v>
      </c>
      <c r="H92" s="239">
        <v>1</v>
      </c>
      <c r="I92" s="202">
        <v>1</v>
      </c>
    </row>
    <row r="93" spans="1:9" ht="25.5" hidden="1">
      <c r="A93" s="316"/>
      <c r="B93" s="66" t="s">
        <v>107</v>
      </c>
      <c r="C93" s="43">
        <v>991</v>
      </c>
      <c r="D93" s="51" t="s">
        <v>62</v>
      </c>
      <c r="E93" s="51" t="s">
        <v>68</v>
      </c>
      <c r="F93" s="56"/>
      <c r="G93" s="60"/>
      <c r="H93" s="222"/>
      <c r="I93" s="203"/>
    </row>
    <row r="94" spans="1:9" ht="25.5" hidden="1">
      <c r="A94" s="316"/>
      <c r="B94" s="67" t="s">
        <v>207</v>
      </c>
      <c r="C94" s="43">
        <v>991</v>
      </c>
      <c r="D94" s="51" t="s">
        <v>62</v>
      </c>
      <c r="E94" s="51" t="s">
        <v>68</v>
      </c>
      <c r="F94" s="56" t="s">
        <v>169</v>
      </c>
      <c r="G94" s="60"/>
      <c r="H94" s="222"/>
      <c r="I94" s="203"/>
    </row>
    <row r="95" spans="1:9" ht="41.25" hidden="1" customHeight="1">
      <c r="A95" s="316"/>
      <c r="B95" s="67" t="s">
        <v>275</v>
      </c>
      <c r="C95" s="43">
        <v>991</v>
      </c>
      <c r="D95" s="51" t="s">
        <v>62</v>
      </c>
      <c r="E95" s="51" t="s">
        <v>68</v>
      </c>
      <c r="F95" s="56" t="s">
        <v>169</v>
      </c>
      <c r="G95" s="60" t="s">
        <v>119</v>
      </c>
      <c r="H95" s="222"/>
      <c r="I95" s="203"/>
    </row>
    <row r="96" spans="1:9" ht="41.25" hidden="1" customHeight="1">
      <c r="A96" s="316"/>
      <c r="B96" s="67" t="s">
        <v>276</v>
      </c>
      <c r="C96" s="43">
        <v>991</v>
      </c>
      <c r="D96" s="51" t="s">
        <v>62</v>
      </c>
      <c r="E96" s="51" t="s">
        <v>68</v>
      </c>
      <c r="F96" s="56" t="s">
        <v>169</v>
      </c>
      <c r="G96" s="60" t="s">
        <v>123</v>
      </c>
      <c r="H96" s="222"/>
      <c r="I96" s="203"/>
    </row>
    <row r="97" spans="1:9" ht="25.5" hidden="1">
      <c r="A97" s="316"/>
      <c r="B97" s="67" t="s">
        <v>120</v>
      </c>
      <c r="C97" s="43">
        <v>991</v>
      </c>
      <c r="D97" s="51" t="s">
        <v>62</v>
      </c>
      <c r="E97" s="51" t="s">
        <v>68</v>
      </c>
      <c r="F97" s="56" t="s">
        <v>169</v>
      </c>
      <c r="G97" s="60" t="s">
        <v>124</v>
      </c>
      <c r="H97" s="222"/>
      <c r="I97" s="203"/>
    </row>
    <row r="98" spans="1:9" ht="38.25" hidden="1">
      <c r="A98" s="316"/>
      <c r="B98" s="67" t="s">
        <v>277</v>
      </c>
      <c r="C98" s="43">
        <v>991</v>
      </c>
      <c r="D98" s="51" t="s">
        <v>62</v>
      </c>
      <c r="E98" s="51" t="s">
        <v>68</v>
      </c>
      <c r="F98" s="56" t="s">
        <v>169</v>
      </c>
      <c r="G98" s="60" t="s">
        <v>125</v>
      </c>
      <c r="H98" s="222"/>
      <c r="I98" s="203"/>
    </row>
    <row r="99" spans="1:9" ht="15.75" hidden="1">
      <c r="A99" s="316"/>
      <c r="B99" s="67" t="s">
        <v>469</v>
      </c>
      <c r="C99" s="43">
        <v>991</v>
      </c>
      <c r="D99" s="51" t="s">
        <v>62</v>
      </c>
      <c r="E99" s="51" t="s">
        <v>67</v>
      </c>
      <c r="F99" s="56" t="s">
        <v>470</v>
      </c>
      <c r="G99" s="60"/>
      <c r="H99" s="143">
        <f>H100</f>
        <v>0</v>
      </c>
      <c r="I99" s="203"/>
    </row>
    <row r="100" spans="1:9" ht="38.25" hidden="1">
      <c r="A100" s="316"/>
      <c r="B100" s="67" t="s">
        <v>277</v>
      </c>
      <c r="C100" s="43">
        <v>991</v>
      </c>
      <c r="D100" s="51" t="s">
        <v>62</v>
      </c>
      <c r="E100" s="51" t="s">
        <v>67</v>
      </c>
      <c r="F100" s="56" t="s">
        <v>470</v>
      </c>
      <c r="G100" s="60" t="s">
        <v>125</v>
      </c>
      <c r="H100" s="144"/>
      <c r="I100" s="203"/>
    </row>
    <row r="101" spans="1:9" ht="15.75">
      <c r="A101" s="316"/>
      <c r="B101" s="65" t="s">
        <v>108</v>
      </c>
      <c r="C101" s="44">
        <v>991</v>
      </c>
      <c r="D101" s="53" t="s">
        <v>58</v>
      </c>
      <c r="E101" s="53"/>
      <c r="F101" s="58"/>
      <c r="G101" s="62"/>
      <c r="H101" s="241">
        <f>H102+H107+H112</f>
        <v>142.19999999999999</v>
      </c>
      <c r="I101" s="207">
        <f>I102+I107</f>
        <v>142.19999999999999</v>
      </c>
    </row>
    <row r="102" spans="1:9">
      <c r="A102" s="316"/>
      <c r="B102" s="66" t="s">
        <v>471</v>
      </c>
      <c r="C102" s="183">
        <v>991</v>
      </c>
      <c r="D102" s="183" t="s">
        <v>58</v>
      </c>
      <c r="E102" s="184" t="s">
        <v>55</v>
      </c>
      <c r="F102" s="184"/>
      <c r="G102" s="251"/>
      <c r="H102" s="143">
        <f t="shared" ref="H102:I105" si="2">H103</f>
        <v>17</v>
      </c>
      <c r="I102" s="224">
        <f t="shared" si="2"/>
        <v>17</v>
      </c>
    </row>
    <row r="103" spans="1:9" ht="25.5">
      <c r="A103" s="316"/>
      <c r="B103" s="67" t="s">
        <v>438</v>
      </c>
      <c r="C103" s="40" t="s">
        <v>283</v>
      </c>
      <c r="D103" s="183" t="s">
        <v>58</v>
      </c>
      <c r="E103" s="184" t="s">
        <v>55</v>
      </c>
      <c r="F103" s="56" t="s">
        <v>439</v>
      </c>
      <c r="G103" s="251"/>
      <c r="H103" s="144">
        <f t="shared" si="2"/>
        <v>17</v>
      </c>
      <c r="I103" s="205">
        <f t="shared" si="2"/>
        <v>17</v>
      </c>
    </row>
    <row r="104" spans="1:9">
      <c r="A104" s="316"/>
      <c r="B104" s="67" t="s">
        <v>440</v>
      </c>
      <c r="C104" s="40" t="s">
        <v>283</v>
      </c>
      <c r="D104" s="183" t="s">
        <v>58</v>
      </c>
      <c r="E104" s="184" t="s">
        <v>55</v>
      </c>
      <c r="F104" s="56" t="s">
        <v>441</v>
      </c>
      <c r="G104" s="251"/>
      <c r="H104" s="144">
        <f t="shared" si="2"/>
        <v>17</v>
      </c>
      <c r="I104" s="205">
        <f t="shared" si="2"/>
        <v>17</v>
      </c>
    </row>
    <row r="105" spans="1:9">
      <c r="A105" s="316"/>
      <c r="B105" s="67" t="s">
        <v>457</v>
      </c>
      <c r="C105" s="183">
        <v>991</v>
      </c>
      <c r="D105" s="183" t="s">
        <v>58</v>
      </c>
      <c r="E105" s="184" t="s">
        <v>55</v>
      </c>
      <c r="F105" s="184" t="s">
        <v>458</v>
      </c>
      <c r="G105" s="251" t="s">
        <v>472</v>
      </c>
      <c r="H105" s="144">
        <f t="shared" si="2"/>
        <v>17</v>
      </c>
      <c r="I105" s="205">
        <f t="shared" si="2"/>
        <v>17</v>
      </c>
    </row>
    <row r="106" spans="1:9" ht="38.25">
      <c r="A106" s="316"/>
      <c r="B106" s="67" t="s">
        <v>277</v>
      </c>
      <c r="C106" s="183">
        <v>991</v>
      </c>
      <c r="D106" s="183" t="s">
        <v>58</v>
      </c>
      <c r="E106" s="184" t="s">
        <v>55</v>
      </c>
      <c r="F106" s="184" t="s">
        <v>458</v>
      </c>
      <c r="G106" s="183">
        <v>244</v>
      </c>
      <c r="H106" s="144">
        <v>17</v>
      </c>
      <c r="I106" s="205">
        <v>17</v>
      </c>
    </row>
    <row r="107" spans="1:9" ht="15.75">
      <c r="A107" s="316"/>
      <c r="B107" s="66" t="s">
        <v>110</v>
      </c>
      <c r="C107" s="45">
        <v>991</v>
      </c>
      <c r="D107" s="185" t="s">
        <v>58</v>
      </c>
      <c r="E107" s="185" t="s">
        <v>63</v>
      </c>
      <c r="F107" s="184"/>
      <c r="G107" s="186"/>
      <c r="H107" s="242">
        <f t="shared" ref="H107:I110" si="3">H108</f>
        <v>125.2</v>
      </c>
      <c r="I107" s="207">
        <f t="shared" si="3"/>
        <v>125.2</v>
      </c>
    </row>
    <row r="108" spans="1:9" ht="25.5">
      <c r="A108" s="316"/>
      <c r="B108" s="67" t="s">
        <v>438</v>
      </c>
      <c r="C108" s="40" t="s">
        <v>283</v>
      </c>
      <c r="D108" s="185" t="s">
        <v>58</v>
      </c>
      <c r="E108" s="185" t="s">
        <v>63</v>
      </c>
      <c r="F108" s="56" t="s">
        <v>439</v>
      </c>
      <c r="G108" s="186"/>
      <c r="H108" s="183">
        <f t="shared" si="3"/>
        <v>125.2</v>
      </c>
      <c r="I108" s="204">
        <f t="shared" si="3"/>
        <v>125.2</v>
      </c>
    </row>
    <row r="109" spans="1:9" ht="15.75">
      <c r="A109" s="316"/>
      <c r="B109" s="67" t="s">
        <v>440</v>
      </c>
      <c r="C109" s="40" t="s">
        <v>283</v>
      </c>
      <c r="D109" s="185" t="s">
        <v>58</v>
      </c>
      <c r="E109" s="185" t="s">
        <v>63</v>
      </c>
      <c r="F109" s="56" t="s">
        <v>441</v>
      </c>
      <c r="G109" s="186"/>
      <c r="H109" s="183">
        <f t="shared" si="3"/>
        <v>125.2</v>
      </c>
      <c r="I109" s="204">
        <f t="shared" si="3"/>
        <v>125.2</v>
      </c>
    </row>
    <row r="110" spans="1:9" ht="68.25" customHeight="1">
      <c r="A110" s="316"/>
      <c r="B110" s="67" t="s">
        <v>473</v>
      </c>
      <c r="C110" s="45">
        <v>991</v>
      </c>
      <c r="D110" s="185" t="s">
        <v>58</v>
      </c>
      <c r="E110" s="185" t="s">
        <v>63</v>
      </c>
      <c r="F110" s="184" t="s">
        <v>474</v>
      </c>
      <c r="G110" s="188"/>
      <c r="H110" s="183">
        <f t="shared" si="3"/>
        <v>125.2</v>
      </c>
      <c r="I110" s="204">
        <f t="shared" si="3"/>
        <v>125.2</v>
      </c>
    </row>
    <row r="111" spans="1:9" ht="38.25">
      <c r="A111" s="316"/>
      <c r="B111" s="67" t="s">
        <v>277</v>
      </c>
      <c r="C111" s="45">
        <v>991</v>
      </c>
      <c r="D111" s="185" t="s">
        <v>58</v>
      </c>
      <c r="E111" s="185" t="s">
        <v>63</v>
      </c>
      <c r="F111" s="184" t="s">
        <v>474</v>
      </c>
      <c r="G111" s="188">
        <v>244</v>
      </c>
      <c r="H111" s="183">
        <v>125.2</v>
      </c>
      <c r="I111" s="204">
        <v>125.2</v>
      </c>
    </row>
    <row r="112" spans="1:9" ht="27.75" hidden="1" customHeight="1">
      <c r="A112" s="316"/>
      <c r="B112" s="66" t="s">
        <v>324</v>
      </c>
      <c r="C112" s="45">
        <v>991</v>
      </c>
      <c r="D112" s="185" t="s">
        <v>58</v>
      </c>
      <c r="E112" s="185">
        <v>12</v>
      </c>
      <c r="F112" s="184"/>
      <c r="G112" s="188"/>
      <c r="H112" s="242">
        <f>H113</f>
        <v>0</v>
      </c>
      <c r="I112" s="203"/>
    </row>
    <row r="113" spans="1:9" ht="25.5" hidden="1">
      <c r="A113" s="316"/>
      <c r="B113" s="67" t="s">
        <v>438</v>
      </c>
      <c r="C113" s="45">
        <v>991</v>
      </c>
      <c r="D113" s="185" t="s">
        <v>58</v>
      </c>
      <c r="E113" s="185">
        <v>12</v>
      </c>
      <c r="F113" s="56" t="s">
        <v>439</v>
      </c>
      <c r="G113" s="188"/>
      <c r="H113" s="183">
        <f>H114</f>
        <v>0</v>
      </c>
      <c r="I113" s="203"/>
    </row>
    <row r="114" spans="1:9" ht="15.75" hidden="1">
      <c r="A114" s="316"/>
      <c r="B114" s="67" t="s">
        <v>440</v>
      </c>
      <c r="C114" s="45">
        <v>991</v>
      </c>
      <c r="D114" s="185" t="s">
        <v>58</v>
      </c>
      <c r="E114" s="185">
        <v>12</v>
      </c>
      <c r="F114" s="56" t="s">
        <v>441</v>
      </c>
      <c r="G114" s="188"/>
      <c r="H114" s="183">
        <f>H115</f>
        <v>0</v>
      </c>
      <c r="I114" s="203"/>
    </row>
    <row r="115" spans="1:9" ht="15.75" hidden="1">
      <c r="A115" s="316"/>
      <c r="B115" s="147" t="s">
        <v>457</v>
      </c>
      <c r="C115" s="45">
        <v>991</v>
      </c>
      <c r="D115" s="185" t="s">
        <v>58</v>
      </c>
      <c r="E115" s="185">
        <v>12</v>
      </c>
      <c r="F115" s="184" t="s">
        <v>458</v>
      </c>
      <c r="G115" s="188"/>
      <c r="H115" s="183">
        <f>H116</f>
        <v>0</v>
      </c>
      <c r="I115" s="203"/>
    </row>
    <row r="116" spans="1:9" ht="38.25" hidden="1">
      <c r="A116" s="316"/>
      <c r="B116" s="67" t="s">
        <v>277</v>
      </c>
      <c r="C116" s="45">
        <v>991</v>
      </c>
      <c r="D116" s="185" t="s">
        <v>58</v>
      </c>
      <c r="E116" s="185">
        <v>12</v>
      </c>
      <c r="F116" s="184" t="s">
        <v>458</v>
      </c>
      <c r="G116" s="188">
        <v>244</v>
      </c>
      <c r="H116" s="183"/>
      <c r="I116" s="203"/>
    </row>
    <row r="117" spans="1:9" ht="15.75">
      <c r="A117" s="316"/>
      <c r="B117" s="65" t="s">
        <v>64</v>
      </c>
      <c r="C117" s="44">
        <v>991</v>
      </c>
      <c r="D117" s="53" t="s">
        <v>65</v>
      </c>
      <c r="E117" s="53"/>
      <c r="F117" s="72"/>
      <c r="G117" s="62"/>
      <c r="H117" s="241">
        <f>H118+H127</f>
        <v>18.2</v>
      </c>
      <c r="I117" s="245">
        <f>I118+I127</f>
        <v>18.2</v>
      </c>
    </row>
    <row r="118" spans="1:9" s="199" customFormat="1" ht="15.75">
      <c r="A118" s="252"/>
      <c r="B118" s="253" t="s">
        <v>475</v>
      </c>
      <c r="C118" s="190">
        <v>991</v>
      </c>
      <c r="D118" s="191" t="s">
        <v>65</v>
      </c>
      <c r="E118" s="191" t="s">
        <v>57</v>
      </c>
      <c r="F118" s="192"/>
      <c r="G118" s="193"/>
      <c r="H118" s="236">
        <f>H119</f>
        <v>18</v>
      </c>
      <c r="I118" s="246">
        <f>I119</f>
        <v>18</v>
      </c>
    </row>
    <row r="119" spans="1:9" s="199" customFormat="1" ht="25.5">
      <c r="A119" s="223"/>
      <c r="B119" s="175" t="s">
        <v>438</v>
      </c>
      <c r="C119" s="195" t="s">
        <v>283</v>
      </c>
      <c r="D119" s="191" t="s">
        <v>65</v>
      </c>
      <c r="E119" s="191" t="s">
        <v>57</v>
      </c>
      <c r="F119" s="177" t="s">
        <v>439</v>
      </c>
      <c r="G119" s="193"/>
      <c r="H119" s="243">
        <f>H120</f>
        <v>18</v>
      </c>
      <c r="I119" s="211">
        <f>I120</f>
        <v>18</v>
      </c>
    </row>
    <row r="120" spans="1:9" s="199" customFormat="1" ht="15.75">
      <c r="A120" s="254"/>
      <c r="B120" s="175" t="s">
        <v>440</v>
      </c>
      <c r="C120" s="195" t="s">
        <v>283</v>
      </c>
      <c r="D120" s="191" t="s">
        <v>65</v>
      </c>
      <c r="E120" s="191" t="s">
        <v>57</v>
      </c>
      <c r="F120" s="177" t="s">
        <v>441</v>
      </c>
      <c r="G120" s="193"/>
      <c r="H120" s="243">
        <f>H121+H123+H125</f>
        <v>18</v>
      </c>
      <c r="I120" s="211">
        <f>I121+I123+I125</f>
        <v>18</v>
      </c>
    </row>
    <row r="121" spans="1:9" s="199" customFormat="1" ht="51" hidden="1">
      <c r="A121" s="18"/>
      <c r="B121" s="255" t="s">
        <v>464</v>
      </c>
      <c r="C121" s="177" t="s">
        <v>283</v>
      </c>
      <c r="D121" s="191" t="s">
        <v>65</v>
      </c>
      <c r="E121" s="191" t="s">
        <v>57</v>
      </c>
      <c r="F121" s="177" t="s">
        <v>465</v>
      </c>
      <c r="G121" s="178"/>
      <c r="H121" s="179">
        <f>H122</f>
        <v>0</v>
      </c>
      <c r="I121" s="206"/>
    </row>
    <row r="122" spans="1:9" s="199" customFormat="1" ht="38.25" hidden="1">
      <c r="A122" s="18"/>
      <c r="B122" s="175" t="s">
        <v>277</v>
      </c>
      <c r="C122" s="177" t="s">
        <v>283</v>
      </c>
      <c r="D122" s="191" t="s">
        <v>65</v>
      </c>
      <c r="E122" s="191" t="s">
        <v>57</v>
      </c>
      <c r="F122" s="177" t="s">
        <v>465</v>
      </c>
      <c r="G122" s="178" t="s">
        <v>125</v>
      </c>
      <c r="H122" s="179"/>
      <c r="I122" s="206"/>
    </row>
    <row r="123" spans="1:9" s="199" customFormat="1" ht="15.75" hidden="1">
      <c r="A123" s="18"/>
      <c r="B123" s="175" t="s">
        <v>457</v>
      </c>
      <c r="C123" s="177" t="s">
        <v>283</v>
      </c>
      <c r="D123" s="191" t="s">
        <v>65</v>
      </c>
      <c r="E123" s="191" t="s">
        <v>57</v>
      </c>
      <c r="F123" s="177" t="s">
        <v>458</v>
      </c>
      <c r="G123" s="178"/>
      <c r="H123" s="179">
        <f>H124</f>
        <v>0</v>
      </c>
      <c r="I123" s="206"/>
    </row>
    <row r="124" spans="1:9" s="199" customFormat="1" ht="38.25" hidden="1">
      <c r="A124" s="18"/>
      <c r="B124" s="175" t="s">
        <v>476</v>
      </c>
      <c r="C124" s="177" t="s">
        <v>283</v>
      </c>
      <c r="D124" s="191" t="s">
        <v>65</v>
      </c>
      <c r="E124" s="191" t="s">
        <v>57</v>
      </c>
      <c r="F124" s="177" t="s">
        <v>458</v>
      </c>
      <c r="G124" s="178" t="s">
        <v>125</v>
      </c>
      <c r="H124" s="179"/>
      <c r="I124" s="206"/>
    </row>
    <row r="125" spans="1:9" s="199" customFormat="1" ht="25.5">
      <c r="A125" s="18"/>
      <c r="B125" s="229" t="s">
        <v>477</v>
      </c>
      <c r="C125" s="190">
        <v>991</v>
      </c>
      <c r="D125" s="51" t="s">
        <v>65</v>
      </c>
      <c r="E125" s="51" t="s">
        <v>57</v>
      </c>
      <c r="F125" s="192" t="s">
        <v>478</v>
      </c>
      <c r="G125" s="193"/>
      <c r="H125" s="243">
        <f>H126</f>
        <v>18</v>
      </c>
      <c r="I125" s="206">
        <f>I126</f>
        <v>18</v>
      </c>
    </row>
    <row r="126" spans="1:9" s="199" customFormat="1" ht="38.25">
      <c r="A126" s="18"/>
      <c r="B126" s="67" t="s">
        <v>277</v>
      </c>
      <c r="C126" s="190">
        <v>991</v>
      </c>
      <c r="D126" s="51" t="s">
        <v>65</v>
      </c>
      <c r="E126" s="51" t="s">
        <v>57</v>
      </c>
      <c r="F126" s="192" t="s">
        <v>478</v>
      </c>
      <c r="G126" s="193">
        <v>244</v>
      </c>
      <c r="H126" s="243">
        <v>18</v>
      </c>
      <c r="I126" s="206">
        <v>18</v>
      </c>
    </row>
    <row r="127" spans="1:9" ht="15.75">
      <c r="A127" s="18"/>
      <c r="B127" s="66" t="s">
        <v>44</v>
      </c>
      <c r="C127" s="45">
        <v>991</v>
      </c>
      <c r="D127" s="51" t="s">
        <v>65</v>
      </c>
      <c r="E127" s="51" t="s">
        <v>62</v>
      </c>
      <c r="F127" s="56"/>
      <c r="G127" s="60"/>
      <c r="H127" s="143">
        <f>H130</f>
        <v>0.2</v>
      </c>
      <c r="I127" s="207">
        <f>I130</f>
        <v>0.2</v>
      </c>
    </row>
    <row r="128" spans="1:9" ht="29.25" hidden="1" customHeight="1">
      <c r="A128" s="18"/>
      <c r="B128" s="67" t="s">
        <v>479</v>
      </c>
      <c r="C128" s="45">
        <v>988</v>
      </c>
      <c r="D128" s="51" t="s">
        <v>65</v>
      </c>
      <c r="E128" s="51" t="s">
        <v>62</v>
      </c>
      <c r="F128" s="192" t="s">
        <v>480</v>
      </c>
      <c r="G128" s="60"/>
      <c r="H128" s="144">
        <f>H129</f>
        <v>0</v>
      </c>
      <c r="I128" s="203"/>
    </row>
    <row r="129" spans="1:9" ht="34.5" hidden="1" customHeight="1">
      <c r="A129" s="18"/>
      <c r="B129" s="67" t="s">
        <v>476</v>
      </c>
      <c r="C129" s="45">
        <v>989</v>
      </c>
      <c r="D129" s="51" t="s">
        <v>65</v>
      </c>
      <c r="E129" s="51" t="s">
        <v>62</v>
      </c>
      <c r="F129" s="192" t="s">
        <v>480</v>
      </c>
      <c r="G129" s="60" t="s">
        <v>125</v>
      </c>
      <c r="H129" s="144">
        <v>0</v>
      </c>
      <c r="I129" s="203"/>
    </row>
    <row r="130" spans="1:9" ht="34.5" customHeight="1">
      <c r="A130" s="18"/>
      <c r="B130" s="67" t="s">
        <v>438</v>
      </c>
      <c r="C130" s="40" t="s">
        <v>283</v>
      </c>
      <c r="D130" s="51" t="s">
        <v>65</v>
      </c>
      <c r="E130" s="51" t="s">
        <v>62</v>
      </c>
      <c r="F130" s="56" t="s">
        <v>439</v>
      </c>
      <c r="G130" s="60"/>
      <c r="H130" s="144">
        <f>H131</f>
        <v>0.2</v>
      </c>
      <c r="I130" s="204">
        <f>I131</f>
        <v>0.2</v>
      </c>
    </row>
    <row r="131" spans="1:9" ht="18" customHeight="1">
      <c r="A131" s="18"/>
      <c r="B131" s="67" t="s">
        <v>440</v>
      </c>
      <c r="C131" s="40" t="s">
        <v>283</v>
      </c>
      <c r="D131" s="51" t="s">
        <v>65</v>
      </c>
      <c r="E131" s="51" t="s">
        <v>62</v>
      </c>
      <c r="F131" s="56" t="s">
        <v>441</v>
      </c>
      <c r="G131" s="60"/>
      <c r="H131" s="144">
        <f>H132+H134+H138</f>
        <v>0.2</v>
      </c>
      <c r="I131" s="204">
        <f>I132+I134+I138</f>
        <v>0.2</v>
      </c>
    </row>
    <row r="132" spans="1:9" ht="52.5" hidden="1" customHeight="1">
      <c r="A132" s="18"/>
      <c r="B132" s="230" t="s">
        <v>464</v>
      </c>
      <c r="C132" s="177" t="s">
        <v>283</v>
      </c>
      <c r="D132" s="51" t="s">
        <v>65</v>
      </c>
      <c r="E132" s="51" t="s">
        <v>62</v>
      </c>
      <c r="F132" s="177" t="s">
        <v>465</v>
      </c>
      <c r="G132" s="178"/>
      <c r="H132" s="144">
        <f>H133</f>
        <v>0</v>
      </c>
      <c r="I132" s="203"/>
    </row>
    <row r="133" spans="1:9" ht="18" hidden="1" customHeight="1">
      <c r="A133" s="18"/>
      <c r="B133" s="67" t="s">
        <v>277</v>
      </c>
      <c r="C133" s="177" t="s">
        <v>283</v>
      </c>
      <c r="D133" s="51" t="s">
        <v>65</v>
      </c>
      <c r="E133" s="51" t="s">
        <v>62</v>
      </c>
      <c r="F133" s="177" t="s">
        <v>465</v>
      </c>
      <c r="G133" s="178" t="s">
        <v>125</v>
      </c>
      <c r="H133" s="144"/>
      <c r="I133" s="203"/>
    </row>
    <row r="134" spans="1:9" ht="23.25" customHeight="1">
      <c r="A134" s="18"/>
      <c r="B134" s="147" t="s">
        <v>457</v>
      </c>
      <c r="C134" s="45">
        <v>991</v>
      </c>
      <c r="D134" s="51" t="s">
        <v>65</v>
      </c>
      <c r="E134" s="51" t="s">
        <v>62</v>
      </c>
      <c r="F134" s="192" t="s">
        <v>458</v>
      </c>
      <c r="G134" s="60"/>
      <c r="H134" s="144">
        <f>H135</f>
        <v>0</v>
      </c>
      <c r="I134" s="205">
        <f>I135</f>
        <v>0</v>
      </c>
    </row>
    <row r="135" spans="1:9" ht="38.25">
      <c r="A135" s="18"/>
      <c r="B135" s="67" t="s">
        <v>277</v>
      </c>
      <c r="C135" s="45">
        <v>991</v>
      </c>
      <c r="D135" s="51" t="s">
        <v>65</v>
      </c>
      <c r="E135" s="51" t="s">
        <v>62</v>
      </c>
      <c r="F135" s="192" t="s">
        <v>458</v>
      </c>
      <c r="G135" s="60" t="s">
        <v>125</v>
      </c>
      <c r="H135" s="144"/>
      <c r="I135" s="205"/>
    </row>
    <row r="136" spans="1:9" ht="25.5" hidden="1">
      <c r="A136" s="18"/>
      <c r="B136" s="67" t="s">
        <v>481</v>
      </c>
      <c r="C136" s="45">
        <v>992</v>
      </c>
      <c r="D136" s="51" t="s">
        <v>65</v>
      </c>
      <c r="E136" s="51" t="s">
        <v>62</v>
      </c>
      <c r="F136" s="192" t="s">
        <v>482</v>
      </c>
      <c r="G136" s="60"/>
      <c r="H136" s="144">
        <f>H137</f>
        <v>0</v>
      </c>
      <c r="I136" s="204"/>
    </row>
    <row r="137" spans="1:9" ht="38.25" hidden="1">
      <c r="A137" s="18"/>
      <c r="B137" s="67" t="s">
        <v>476</v>
      </c>
      <c r="C137" s="45">
        <v>993</v>
      </c>
      <c r="D137" s="51" t="s">
        <v>65</v>
      </c>
      <c r="E137" s="51" t="s">
        <v>62</v>
      </c>
      <c r="F137" s="192" t="s">
        <v>482</v>
      </c>
      <c r="G137" s="60" t="s">
        <v>125</v>
      </c>
      <c r="H137" s="144">
        <v>0</v>
      </c>
      <c r="I137" s="204"/>
    </row>
    <row r="138" spans="1:9" ht="38.25">
      <c r="A138" s="18"/>
      <c r="B138" s="67" t="s">
        <v>483</v>
      </c>
      <c r="C138" s="45">
        <v>991</v>
      </c>
      <c r="D138" s="51" t="s">
        <v>65</v>
      </c>
      <c r="E138" s="51" t="s">
        <v>62</v>
      </c>
      <c r="F138" s="56" t="s">
        <v>484</v>
      </c>
      <c r="G138" s="60"/>
      <c r="H138" s="243">
        <f>H139</f>
        <v>0.2</v>
      </c>
      <c r="I138" s="204">
        <f>I139</f>
        <v>0.2</v>
      </c>
    </row>
    <row r="139" spans="1:9" ht="15.75">
      <c r="A139" s="18"/>
      <c r="B139" s="67" t="s">
        <v>37</v>
      </c>
      <c r="C139" s="45">
        <v>991</v>
      </c>
      <c r="D139" s="51" t="s">
        <v>65</v>
      </c>
      <c r="E139" s="51" t="s">
        <v>62</v>
      </c>
      <c r="F139" s="56" t="s">
        <v>484</v>
      </c>
      <c r="G139" s="60" t="s">
        <v>134</v>
      </c>
      <c r="H139" s="144">
        <v>0.2</v>
      </c>
      <c r="I139" s="204">
        <v>0.2</v>
      </c>
    </row>
    <row r="140" spans="1:9" ht="15.75">
      <c r="A140" s="18"/>
      <c r="B140" s="65" t="s">
        <v>71</v>
      </c>
      <c r="C140" s="38">
        <v>991</v>
      </c>
      <c r="D140" s="54" t="s">
        <v>66</v>
      </c>
      <c r="E140" s="53"/>
      <c r="F140" s="72"/>
      <c r="G140" s="62"/>
      <c r="H140" s="247">
        <f>H141+H166</f>
        <v>1006.278</v>
      </c>
      <c r="I140" s="207">
        <f>I141+I166</f>
        <v>1012.1579999999999</v>
      </c>
    </row>
    <row r="141" spans="1:9" ht="15.75">
      <c r="A141" s="18"/>
      <c r="B141" s="66" t="s">
        <v>45</v>
      </c>
      <c r="C141" s="45">
        <v>991</v>
      </c>
      <c r="D141" s="51" t="s">
        <v>66</v>
      </c>
      <c r="E141" s="51" t="s">
        <v>55</v>
      </c>
      <c r="F141" s="56"/>
      <c r="G141" s="60"/>
      <c r="H141" s="222">
        <f>H142</f>
        <v>686.82600000000002</v>
      </c>
      <c r="I141" s="218">
        <f>I142</f>
        <v>681.68999999999994</v>
      </c>
    </row>
    <row r="142" spans="1:9" ht="25.5">
      <c r="A142" s="18"/>
      <c r="B142" s="67" t="s">
        <v>438</v>
      </c>
      <c r="C142" s="40" t="s">
        <v>283</v>
      </c>
      <c r="D142" s="51" t="s">
        <v>66</v>
      </c>
      <c r="E142" s="51" t="s">
        <v>55</v>
      </c>
      <c r="F142" s="56" t="s">
        <v>439</v>
      </c>
      <c r="G142" s="60"/>
      <c r="H142" s="234">
        <f>H143</f>
        <v>686.82600000000002</v>
      </c>
      <c r="I142" s="204">
        <f>I143</f>
        <v>681.68999999999994</v>
      </c>
    </row>
    <row r="143" spans="1:9" ht="15.75">
      <c r="A143" s="18"/>
      <c r="B143" s="67" t="s">
        <v>440</v>
      </c>
      <c r="C143" s="40" t="s">
        <v>283</v>
      </c>
      <c r="D143" s="51" t="s">
        <v>66</v>
      </c>
      <c r="E143" s="51" t="s">
        <v>55</v>
      </c>
      <c r="F143" s="56" t="s">
        <v>441</v>
      </c>
      <c r="G143" s="60"/>
      <c r="H143" s="234">
        <f>H144+H147+H150</f>
        <v>686.82600000000002</v>
      </c>
      <c r="I143" s="204">
        <f>I144+I147+I150</f>
        <v>681.68999999999994</v>
      </c>
    </row>
    <row r="144" spans="1:9" ht="15.75" hidden="1">
      <c r="A144" s="18"/>
      <c r="B144" s="67" t="s">
        <v>442</v>
      </c>
      <c r="C144" s="40" t="s">
        <v>283</v>
      </c>
      <c r="D144" s="51" t="s">
        <v>66</v>
      </c>
      <c r="E144" s="51" t="s">
        <v>55</v>
      </c>
      <c r="F144" s="56" t="s">
        <v>443</v>
      </c>
      <c r="G144" s="56"/>
      <c r="H144" s="146">
        <f>H145+H146</f>
        <v>0</v>
      </c>
      <c r="I144" s="204">
        <f>I145+I146</f>
        <v>0</v>
      </c>
    </row>
    <row r="145" spans="1:9" ht="25.5" hidden="1">
      <c r="A145" s="18"/>
      <c r="B145" s="67" t="s">
        <v>461</v>
      </c>
      <c r="C145" s="40" t="s">
        <v>283</v>
      </c>
      <c r="D145" s="51" t="s">
        <v>66</v>
      </c>
      <c r="E145" s="51" t="s">
        <v>55</v>
      </c>
      <c r="F145" s="56" t="s">
        <v>443</v>
      </c>
      <c r="G145" s="56" t="s">
        <v>167</v>
      </c>
      <c r="H145" s="146"/>
      <c r="I145" s="204"/>
    </row>
    <row r="146" spans="1:9" ht="51" hidden="1">
      <c r="A146" s="18"/>
      <c r="B146" s="67" t="s">
        <v>462</v>
      </c>
      <c r="C146" s="40" t="s">
        <v>283</v>
      </c>
      <c r="D146" s="51" t="s">
        <v>66</v>
      </c>
      <c r="E146" s="51" t="s">
        <v>55</v>
      </c>
      <c r="F146" s="56" t="s">
        <v>443</v>
      </c>
      <c r="G146" s="56" t="s">
        <v>463</v>
      </c>
      <c r="H146" s="146"/>
      <c r="I146" s="204"/>
    </row>
    <row r="147" spans="1:9" ht="20.25" customHeight="1">
      <c r="A147" s="18"/>
      <c r="B147" s="67" t="s">
        <v>459</v>
      </c>
      <c r="C147" s="56" t="s">
        <v>283</v>
      </c>
      <c r="D147" s="51" t="s">
        <v>66</v>
      </c>
      <c r="E147" s="51" t="s">
        <v>55</v>
      </c>
      <c r="F147" s="56" t="s">
        <v>460</v>
      </c>
      <c r="G147" s="56"/>
      <c r="H147" s="146">
        <f>H148+H149</f>
        <v>141.67599999999999</v>
      </c>
      <c r="I147" s="204">
        <f>I148+I149</f>
        <v>136.54</v>
      </c>
    </row>
    <row r="148" spans="1:9" ht="38.25" hidden="1" customHeight="1">
      <c r="A148" s="18"/>
      <c r="B148" s="67" t="s">
        <v>462</v>
      </c>
      <c r="C148" s="56" t="s">
        <v>283</v>
      </c>
      <c r="D148" s="51" t="s">
        <v>66</v>
      </c>
      <c r="E148" s="51" t="s">
        <v>55</v>
      </c>
      <c r="F148" s="56" t="s">
        <v>460</v>
      </c>
      <c r="G148" s="56" t="s">
        <v>463</v>
      </c>
      <c r="H148" s="146"/>
      <c r="I148" s="204"/>
    </row>
    <row r="149" spans="1:9" ht="38.25">
      <c r="A149" s="18"/>
      <c r="B149" s="67" t="s">
        <v>277</v>
      </c>
      <c r="C149" s="56" t="s">
        <v>283</v>
      </c>
      <c r="D149" s="51" t="s">
        <v>66</v>
      </c>
      <c r="E149" s="51" t="s">
        <v>55</v>
      </c>
      <c r="F149" s="56" t="s">
        <v>460</v>
      </c>
      <c r="G149" s="56" t="s">
        <v>125</v>
      </c>
      <c r="H149" s="146">
        <v>141.67599999999999</v>
      </c>
      <c r="I149" s="204">
        <v>136.54</v>
      </c>
    </row>
    <row r="150" spans="1:9" ht="38.25">
      <c r="A150" s="18"/>
      <c r="B150" s="175" t="s">
        <v>356</v>
      </c>
      <c r="C150" s="45">
        <v>991</v>
      </c>
      <c r="D150" s="51" t="s">
        <v>66</v>
      </c>
      <c r="E150" s="51" t="s">
        <v>55</v>
      </c>
      <c r="F150" s="56" t="s">
        <v>485</v>
      </c>
      <c r="G150" s="60"/>
      <c r="H150" s="239">
        <f>H151</f>
        <v>545.15</v>
      </c>
      <c r="I150" s="204">
        <f>I151</f>
        <v>545.15</v>
      </c>
    </row>
    <row r="151" spans="1:9" ht="15.75">
      <c r="A151" s="18"/>
      <c r="B151" s="67" t="s">
        <v>37</v>
      </c>
      <c r="C151" s="45">
        <v>991</v>
      </c>
      <c r="D151" s="51" t="s">
        <v>66</v>
      </c>
      <c r="E151" s="51" t="s">
        <v>55</v>
      </c>
      <c r="F151" s="56" t="s">
        <v>485</v>
      </c>
      <c r="G151" s="60" t="s">
        <v>134</v>
      </c>
      <c r="H151" s="239">
        <v>545.15</v>
      </c>
      <c r="I151" s="204">
        <v>545.15</v>
      </c>
    </row>
    <row r="152" spans="1:9" ht="33" hidden="1" customHeight="1">
      <c r="A152" s="18"/>
      <c r="B152" s="67" t="s">
        <v>486</v>
      </c>
      <c r="C152" s="45">
        <v>991</v>
      </c>
      <c r="D152" s="51" t="s">
        <v>66</v>
      </c>
      <c r="E152" s="51" t="s">
        <v>55</v>
      </c>
      <c r="F152" s="56" t="s">
        <v>487</v>
      </c>
      <c r="G152" s="60"/>
      <c r="H152" s="144"/>
      <c r="I152" s="204"/>
    </row>
    <row r="153" spans="1:9" ht="15.75" hidden="1">
      <c r="A153" s="18"/>
      <c r="B153" s="67" t="s">
        <v>37</v>
      </c>
      <c r="C153" s="45">
        <v>991</v>
      </c>
      <c r="D153" s="51" t="s">
        <v>66</v>
      </c>
      <c r="E153" s="51" t="s">
        <v>55</v>
      </c>
      <c r="F153" s="56" t="s">
        <v>487</v>
      </c>
      <c r="G153" s="60" t="s">
        <v>134</v>
      </c>
      <c r="H153" s="144"/>
      <c r="I153" s="203"/>
    </row>
    <row r="154" spans="1:9" ht="63.75" hidden="1">
      <c r="A154" s="18"/>
      <c r="B154" s="67" t="s">
        <v>488</v>
      </c>
      <c r="C154" s="45">
        <v>991</v>
      </c>
      <c r="D154" s="51" t="s">
        <v>66</v>
      </c>
      <c r="E154" s="51" t="s">
        <v>55</v>
      </c>
      <c r="F154" s="56" t="s">
        <v>489</v>
      </c>
      <c r="G154" s="60"/>
      <c r="H154" s="234"/>
      <c r="I154" s="204"/>
    </row>
    <row r="155" spans="1:9" ht="15.75" hidden="1">
      <c r="A155" s="18"/>
      <c r="B155" s="67" t="s">
        <v>37</v>
      </c>
      <c r="C155" s="45">
        <v>991</v>
      </c>
      <c r="D155" s="51" t="s">
        <v>66</v>
      </c>
      <c r="E155" s="51" t="s">
        <v>55</v>
      </c>
      <c r="F155" s="56" t="s">
        <v>489</v>
      </c>
      <c r="G155" s="60" t="s">
        <v>134</v>
      </c>
      <c r="H155" s="234"/>
      <c r="I155" s="232"/>
    </row>
    <row r="156" spans="1:9" ht="15.75" hidden="1">
      <c r="A156" s="18"/>
      <c r="B156" s="65" t="s">
        <v>46</v>
      </c>
      <c r="C156" s="38">
        <v>991</v>
      </c>
      <c r="D156" s="54" t="s">
        <v>67</v>
      </c>
      <c r="E156" s="53"/>
      <c r="F156" s="72"/>
      <c r="G156" s="62"/>
      <c r="H156" s="244">
        <f>H157</f>
        <v>0</v>
      </c>
      <c r="I156" s="203"/>
    </row>
    <row r="157" spans="1:9" ht="15.75" hidden="1">
      <c r="A157" s="18"/>
      <c r="B157" s="66" t="s">
        <v>47</v>
      </c>
      <c r="C157" s="45">
        <v>991</v>
      </c>
      <c r="D157" s="51" t="s">
        <v>67</v>
      </c>
      <c r="E157" s="51" t="s">
        <v>55</v>
      </c>
      <c r="F157" s="56"/>
      <c r="G157" s="60"/>
      <c r="H157" s="144">
        <f>H158</f>
        <v>0</v>
      </c>
      <c r="I157" s="203"/>
    </row>
    <row r="158" spans="1:9" ht="25.5" hidden="1">
      <c r="A158" s="18"/>
      <c r="B158" s="67" t="s">
        <v>438</v>
      </c>
      <c r="C158" s="40" t="s">
        <v>283</v>
      </c>
      <c r="D158" s="51" t="s">
        <v>67</v>
      </c>
      <c r="E158" s="51" t="s">
        <v>55</v>
      </c>
      <c r="F158" s="56" t="s">
        <v>439</v>
      </c>
      <c r="G158" s="60"/>
      <c r="H158" s="144">
        <f>H159</f>
        <v>0</v>
      </c>
      <c r="I158" s="203"/>
    </row>
    <row r="159" spans="1:9" ht="15.75" hidden="1">
      <c r="A159" s="18"/>
      <c r="B159" s="67" t="s">
        <v>440</v>
      </c>
      <c r="C159" s="40" t="s">
        <v>283</v>
      </c>
      <c r="D159" s="51" t="s">
        <v>67</v>
      </c>
      <c r="E159" s="51" t="s">
        <v>55</v>
      </c>
      <c r="F159" s="56" t="s">
        <v>441</v>
      </c>
      <c r="G159" s="60"/>
      <c r="H159" s="144">
        <f>H160</f>
        <v>0</v>
      </c>
      <c r="I159" s="203"/>
    </row>
    <row r="160" spans="1:9" ht="15.75" hidden="1">
      <c r="A160" s="18"/>
      <c r="B160" s="86" t="s">
        <v>490</v>
      </c>
      <c r="C160" s="45">
        <v>991</v>
      </c>
      <c r="D160" s="51" t="s">
        <v>67</v>
      </c>
      <c r="E160" s="51" t="s">
        <v>55</v>
      </c>
      <c r="F160" s="56" t="s">
        <v>491</v>
      </c>
      <c r="G160" s="60"/>
      <c r="H160" s="144">
        <f>H161</f>
        <v>0</v>
      </c>
      <c r="I160" s="203"/>
    </row>
    <row r="161" spans="1:9" ht="19.5" hidden="1" customHeight="1">
      <c r="A161" s="18"/>
      <c r="B161" s="67" t="s">
        <v>492</v>
      </c>
      <c r="C161" s="45">
        <v>990</v>
      </c>
      <c r="D161" s="51" t="s">
        <v>67</v>
      </c>
      <c r="E161" s="51" t="s">
        <v>55</v>
      </c>
      <c r="F161" s="56" t="s">
        <v>491</v>
      </c>
      <c r="G161" s="60" t="s">
        <v>493</v>
      </c>
      <c r="H161" s="144"/>
      <c r="I161" s="203"/>
    </row>
    <row r="162" spans="1:9" ht="15.75" hidden="1">
      <c r="A162" s="18"/>
      <c r="B162" s="65" t="s">
        <v>48</v>
      </c>
      <c r="C162" s="38">
        <v>991</v>
      </c>
      <c r="D162" s="54" t="s">
        <v>68</v>
      </c>
      <c r="E162" s="53"/>
      <c r="F162" s="72"/>
      <c r="G162" s="62"/>
      <c r="H162" s="244">
        <f>H163</f>
        <v>0</v>
      </c>
      <c r="I162" s="203"/>
    </row>
    <row r="163" spans="1:9" ht="15.75" hidden="1">
      <c r="A163" s="18"/>
      <c r="B163" s="66" t="s">
        <v>347</v>
      </c>
      <c r="C163" s="45">
        <v>991</v>
      </c>
      <c r="D163" s="51" t="s">
        <v>68</v>
      </c>
      <c r="E163" s="51" t="s">
        <v>57</v>
      </c>
      <c r="F163" s="56"/>
      <c r="G163" s="60"/>
      <c r="H163" s="143">
        <f>H164</f>
        <v>0</v>
      </c>
      <c r="I163" s="203"/>
    </row>
    <row r="164" spans="1:9" ht="54" hidden="1" customHeight="1">
      <c r="A164" s="18"/>
      <c r="B164" s="230" t="s">
        <v>464</v>
      </c>
      <c r="C164" s="177" t="s">
        <v>283</v>
      </c>
      <c r="D164" s="51" t="s">
        <v>68</v>
      </c>
      <c r="E164" s="51" t="s">
        <v>57</v>
      </c>
      <c r="F164" s="177" t="s">
        <v>465</v>
      </c>
      <c r="G164" s="178"/>
      <c r="H164" s="144">
        <f>H165</f>
        <v>0</v>
      </c>
      <c r="I164" s="203"/>
    </row>
    <row r="165" spans="1:9" ht="22.5" hidden="1" customHeight="1">
      <c r="A165" s="18"/>
      <c r="B165" s="67" t="s">
        <v>277</v>
      </c>
      <c r="C165" s="177" t="s">
        <v>283</v>
      </c>
      <c r="D165" s="51" t="s">
        <v>68</v>
      </c>
      <c r="E165" s="51" t="s">
        <v>57</v>
      </c>
      <c r="F165" s="177" t="s">
        <v>465</v>
      </c>
      <c r="G165" s="178" t="s">
        <v>125</v>
      </c>
      <c r="H165" s="144"/>
      <c r="I165" s="203"/>
    </row>
    <row r="166" spans="1:9" ht="25.5">
      <c r="A166" s="18"/>
      <c r="B166" s="66" t="s">
        <v>114</v>
      </c>
      <c r="C166" s="45">
        <v>991</v>
      </c>
      <c r="D166" s="51" t="s">
        <v>66</v>
      </c>
      <c r="E166" s="51" t="s">
        <v>58</v>
      </c>
      <c r="F166" s="56"/>
      <c r="G166" s="60"/>
      <c r="H166" s="222">
        <f>H167</f>
        <v>319.452</v>
      </c>
      <c r="I166" s="207">
        <f>I167</f>
        <v>330.46800000000002</v>
      </c>
    </row>
    <row r="167" spans="1:9" ht="25.5">
      <c r="A167" s="18"/>
      <c r="B167" s="67" t="s">
        <v>438</v>
      </c>
      <c r="C167" s="40" t="s">
        <v>283</v>
      </c>
      <c r="D167" s="51" t="s">
        <v>66</v>
      </c>
      <c r="E167" s="51" t="s">
        <v>58</v>
      </c>
      <c r="F167" s="56" t="s">
        <v>439</v>
      </c>
      <c r="G167" s="60"/>
      <c r="H167" s="234">
        <f>H168</f>
        <v>319.452</v>
      </c>
      <c r="I167" s="204">
        <f>I168</f>
        <v>330.46800000000002</v>
      </c>
    </row>
    <row r="168" spans="1:9" ht="15.75">
      <c r="A168" s="18"/>
      <c r="B168" s="67" t="s">
        <v>440</v>
      </c>
      <c r="C168" s="40" t="s">
        <v>283</v>
      </c>
      <c r="D168" s="51" t="s">
        <v>66</v>
      </c>
      <c r="E168" s="51" t="s">
        <v>58</v>
      </c>
      <c r="F168" s="56" t="s">
        <v>441</v>
      </c>
      <c r="G168" s="60"/>
      <c r="H168" s="234">
        <f>H169+H172</f>
        <v>319.452</v>
      </c>
      <c r="I168" s="204">
        <f>I169+I172</f>
        <v>330.46800000000002</v>
      </c>
    </row>
    <row r="169" spans="1:9" ht="15.75">
      <c r="A169" s="18"/>
      <c r="B169" s="67" t="s">
        <v>442</v>
      </c>
      <c r="C169" s="40" t="s">
        <v>283</v>
      </c>
      <c r="D169" s="51" t="s">
        <v>66</v>
      </c>
      <c r="E169" s="51" t="s">
        <v>58</v>
      </c>
      <c r="F169" s="56" t="s">
        <v>443</v>
      </c>
      <c r="G169" s="56"/>
      <c r="H169" s="146">
        <f>H170+H171</f>
        <v>277.79899999999998</v>
      </c>
      <c r="I169" s="204">
        <f>I170+I171</f>
        <v>284.274</v>
      </c>
    </row>
    <row r="170" spans="1:9" ht="25.5">
      <c r="A170" s="18"/>
      <c r="B170" s="67" t="s">
        <v>461</v>
      </c>
      <c r="C170" s="40" t="s">
        <v>283</v>
      </c>
      <c r="D170" s="51" t="s">
        <v>66</v>
      </c>
      <c r="E170" s="51" t="s">
        <v>58</v>
      </c>
      <c r="F170" s="56" t="s">
        <v>443</v>
      </c>
      <c r="G170" s="56" t="s">
        <v>167</v>
      </c>
      <c r="H170" s="146">
        <v>245.35499999999999</v>
      </c>
      <c r="I170" s="204">
        <v>253.816</v>
      </c>
    </row>
    <row r="171" spans="1:9" ht="51">
      <c r="A171" s="18"/>
      <c r="B171" s="67" t="s">
        <v>462</v>
      </c>
      <c r="C171" s="40" t="s">
        <v>283</v>
      </c>
      <c r="D171" s="51" t="s">
        <v>66</v>
      </c>
      <c r="E171" s="51" t="s">
        <v>58</v>
      </c>
      <c r="F171" s="56" t="s">
        <v>443</v>
      </c>
      <c r="G171" s="56" t="s">
        <v>463</v>
      </c>
      <c r="H171" s="146">
        <v>32.444000000000003</v>
      </c>
      <c r="I171" s="204">
        <v>30.457999999999998</v>
      </c>
    </row>
    <row r="172" spans="1:9" ht="20.25" customHeight="1">
      <c r="A172" s="18"/>
      <c r="B172" s="67" t="s">
        <v>459</v>
      </c>
      <c r="C172" s="56" t="s">
        <v>283</v>
      </c>
      <c r="D172" s="51" t="s">
        <v>66</v>
      </c>
      <c r="E172" s="51" t="s">
        <v>58</v>
      </c>
      <c r="F172" s="56" t="s">
        <v>460</v>
      </c>
      <c r="G172" s="56"/>
      <c r="H172" s="146">
        <f>H173</f>
        <v>41.652999999999999</v>
      </c>
      <c r="I172" s="204">
        <f>I173</f>
        <v>46.194000000000003</v>
      </c>
    </row>
    <row r="173" spans="1:9" ht="38.25" customHeight="1">
      <c r="A173" s="18"/>
      <c r="B173" s="67" t="s">
        <v>462</v>
      </c>
      <c r="C173" s="56" t="s">
        <v>283</v>
      </c>
      <c r="D173" s="51" t="s">
        <v>66</v>
      </c>
      <c r="E173" s="51" t="s">
        <v>58</v>
      </c>
      <c r="F173" s="56" t="s">
        <v>460</v>
      </c>
      <c r="G173" s="56" t="s">
        <v>463</v>
      </c>
      <c r="H173" s="146">
        <v>41.652999999999999</v>
      </c>
      <c r="I173" s="204">
        <v>46.194000000000003</v>
      </c>
    </row>
    <row r="174" spans="1:9" ht="15.75">
      <c r="A174" s="318" t="s">
        <v>168</v>
      </c>
      <c r="B174" s="318"/>
      <c r="C174" s="45"/>
      <c r="D174" s="51"/>
      <c r="E174" s="51"/>
      <c r="F174" s="56"/>
      <c r="G174" s="18"/>
      <c r="H174" s="148">
        <v>69.497</v>
      </c>
      <c r="I174" s="148">
        <v>139.42500000000001</v>
      </c>
    </row>
    <row r="175" spans="1:9">
      <c r="A175" s="315" t="s">
        <v>69</v>
      </c>
      <c r="B175" s="315"/>
      <c r="C175" s="18"/>
      <c r="D175" s="18"/>
      <c r="E175" s="18"/>
      <c r="F175" s="18"/>
      <c r="G175" s="18"/>
      <c r="H175" s="214">
        <f>H162+H156+H140+H117+H101+H80+H71+H13+H174</f>
        <v>2780</v>
      </c>
      <c r="I175" s="221">
        <f>I140+I117+I101+I80+I71+I13+I174</f>
        <v>2788.7000000000003</v>
      </c>
    </row>
  </sheetData>
  <mergeCells count="12">
    <mergeCell ref="A7:H8"/>
    <mergeCell ref="A12:A117"/>
    <mergeCell ref="G10:G11"/>
    <mergeCell ref="A10:A11"/>
    <mergeCell ref="H10:I10"/>
    <mergeCell ref="B10:B11"/>
    <mergeCell ref="C10:C11"/>
    <mergeCell ref="D10:D11"/>
    <mergeCell ref="E10:E11"/>
    <mergeCell ref="F10:F11"/>
    <mergeCell ref="A175:B175"/>
    <mergeCell ref="A174:B174"/>
  </mergeCells>
  <phoneticPr fontId="32" type="noConversion"/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 xml:space="preserve">&amp;C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3"/>
  <dimension ref="A1:C16"/>
  <sheetViews>
    <sheetView view="pageBreakPreview" zoomScale="115" zoomScaleNormal="100" zoomScaleSheetLayoutView="115" workbookViewId="0">
      <selection activeCell="C3" sqref="C3"/>
    </sheetView>
  </sheetViews>
  <sheetFormatPr defaultRowHeight="12.75"/>
  <cols>
    <col min="1" max="1" width="32.7109375" style="6" customWidth="1"/>
    <col min="2" max="2" width="52.85546875" style="6" customWidth="1"/>
    <col min="3" max="3" width="12.42578125" style="6" bestFit="1" customWidth="1"/>
    <col min="4" max="16384" width="9.140625" style="6"/>
  </cols>
  <sheetData>
    <row r="1" spans="1:3" ht="12.75" customHeight="1">
      <c r="C1" s="1" t="s">
        <v>354</v>
      </c>
    </row>
    <row r="2" spans="1:3" ht="15">
      <c r="C2" s="1" t="s">
        <v>560</v>
      </c>
    </row>
    <row r="3" spans="1:3" ht="12.75" customHeight="1">
      <c r="C3" s="1" t="s">
        <v>285</v>
      </c>
    </row>
    <row r="4" spans="1:3" ht="15">
      <c r="A4" s="9"/>
      <c r="C4" s="1" t="s">
        <v>286</v>
      </c>
    </row>
    <row r="5" spans="1:3" ht="12.75" customHeight="1">
      <c r="A5" s="11"/>
      <c r="C5" s="1" t="s">
        <v>372</v>
      </c>
    </row>
    <row r="6" spans="1:3" ht="15">
      <c r="A6" s="12"/>
      <c r="C6" s="1" t="s">
        <v>511</v>
      </c>
    </row>
    <row r="7" spans="1:3">
      <c r="A7" s="12"/>
    </row>
    <row r="8" spans="1:3" ht="12.75" customHeight="1">
      <c r="A8" s="304" t="s">
        <v>500</v>
      </c>
      <c r="B8" s="304"/>
      <c r="C8" s="304"/>
    </row>
    <row r="9" spans="1:3">
      <c r="A9" s="304"/>
      <c r="B9" s="304"/>
      <c r="C9" s="304"/>
    </row>
    <row r="10" spans="1:3" ht="12.75" customHeight="1">
      <c r="A10" s="14"/>
      <c r="C10" s="28" t="s">
        <v>28</v>
      </c>
    </row>
    <row r="11" spans="1:3" ht="21" customHeight="1">
      <c r="A11" s="20" t="s">
        <v>38</v>
      </c>
      <c r="B11" s="20" t="s">
        <v>1</v>
      </c>
      <c r="C11" s="20" t="s">
        <v>70</v>
      </c>
    </row>
    <row r="12" spans="1:3" ht="33.75" customHeight="1">
      <c r="A12" s="106" t="s">
        <v>266</v>
      </c>
      <c r="B12" s="35" t="s">
        <v>498</v>
      </c>
      <c r="C12" s="261">
        <f>C13+C15</f>
        <v>6.5381900000002133</v>
      </c>
    </row>
    <row r="13" spans="1:3" ht="36" customHeight="1">
      <c r="A13" s="34" t="s">
        <v>368</v>
      </c>
      <c r="B13" s="36" t="s">
        <v>267</v>
      </c>
      <c r="C13" s="266">
        <v>-4418.2</v>
      </c>
    </row>
    <row r="14" spans="1:3" ht="36" customHeight="1">
      <c r="A14" s="34" t="s">
        <v>369</v>
      </c>
      <c r="B14" s="35" t="s">
        <v>499</v>
      </c>
      <c r="C14" s="266">
        <f>C13</f>
        <v>-4418.2</v>
      </c>
    </row>
    <row r="15" spans="1:3" ht="34.5" customHeight="1">
      <c r="A15" s="34" t="s">
        <v>370</v>
      </c>
      <c r="B15" s="35" t="s">
        <v>268</v>
      </c>
      <c r="C15" s="261">
        <v>4424.73819</v>
      </c>
    </row>
    <row r="16" spans="1:3" ht="30">
      <c r="A16" s="34" t="s">
        <v>371</v>
      </c>
      <c r="B16" s="35" t="s">
        <v>418</v>
      </c>
      <c r="C16" s="261">
        <f>C15</f>
        <v>4424.73819</v>
      </c>
    </row>
  </sheetData>
  <mergeCells count="1">
    <mergeCell ref="A8:C9"/>
  </mergeCells>
  <phoneticPr fontId="32" type="noConversion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 xml:space="preserve">&amp;C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4"/>
  <dimension ref="A1:D17"/>
  <sheetViews>
    <sheetView tabSelected="1" view="pageBreakPreview" zoomScale="115" zoomScaleNormal="100" zoomScaleSheetLayoutView="115" workbookViewId="0">
      <selection activeCell="D3" sqref="D3"/>
    </sheetView>
  </sheetViews>
  <sheetFormatPr defaultRowHeight="12.75"/>
  <cols>
    <col min="1" max="1" width="32.7109375" style="6" customWidth="1"/>
    <col min="2" max="2" width="53.28515625" style="6" customWidth="1"/>
    <col min="3" max="4" width="10.140625" style="6" bestFit="1" customWidth="1"/>
    <col min="5" max="16384" width="9.140625" style="6"/>
  </cols>
  <sheetData>
    <row r="1" spans="1:4" ht="12.75" customHeight="1">
      <c r="D1" s="1" t="s">
        <v>355</v>
      </c>
    </row>
    <row r="2" spans="1:4" ht="15">
      <c r="D2" s="1" t="s">
        <v>560</v>
      </c>
    </row>
    <row r="3" spans="1:4" ht="12.75" customHeight="1">
      <c r="D3" s="1" t="s">
        <v>285</v>
      </c>
    </row>
    <row r="4" spans="1:4" ht="15">
      <c r="A4" s="9"/>
      <c r="D4" s="1" t="s">
        <v>286</v>
      </c>
    </row>
    <row r="5" spans="1:4" ht="12.75" customHeight="1">
      <c r="A5" s="11"/>
      <c r="D5" s="1" t="s">
        <v>372</v>
      </c>
    </row>
    <row r="6" spans="1:4" ht="15">
      <c r="A6" s="12"/>
      <c r="D6" s="1" t="s">
        <v>511</v>
      </c>
    </row>
    <row r="7" spans="1:4">
      <c r="A7" s="12"/>
    </row>
    <row r="8" spans="1:4" ht="12.75" customHeight="1">
      <c r="A8" s="304" t="s">
        <v>501</v>
      </c>
      <c r="B8" s="304"/>
      <c r="C8" s="304"/>
      <c r="D8" s="304"/>
    </row>
    <row r="9" spans="1:4" ht="29.25" customHeight="1">
      <c r="A9" s="304"/>
      <c r="B9" s="304"/>
      <c r="C9" s="304"/>
      <c r="D9" s="304"/>
    </row>
    <row r="10" spans="1:4" ht="12.75" customHeight="1">
      <c r="A10" s="14"/>
      <c r="D10" s="28" t="s">
        <v>28</v>
      </c>
    </row>
    <row r="11" spans="1:4" ht="32.25" customHeight="1">
      <c r="A11" s="20" t="s">
        <v>38</v>
      </c>
      <c r="B11" s="20" t="s">
        <v>1</v>
      </c>
      <c r="C11" s="319" t="s">
        <v>33</v>
      </c>
      <c r="D11" s="319"/>
    </row>
    <row r="12" spans="1:4" ht="32.25" customHeight="1">
      <c r="A12" s="20"/>
      <c r="B12" s="20"/>
      <c r="C12" s="108">
        <v>2018</v>
      </c>
      <c r="D12" s="108">
        <v>2019</v>
      </c>
    </row>
    <row r="13" spans="1:4" ht="28.5" customHeight="1">
      <c r="A13" s="106" t="s">
        <v>266</v>
      </c>
      <c r="B13" s="35" t="s">
        <v>498</v>
      </c>
      <c r="C13" s="107">
        <v>0</v>
      </c>
      <c r="D13" s="250">
        <v>0</v>
      </c>
    </row>
    <row r="14" spans="1:4" ht="27.75" customHeight="1">
      <c r="A14" s="34" t="s">
        <v>368</v>
      </c>
      <c r="B14" s="36" t="s">
        <v>267</v>
      </c>
      <c r="C14" s="216">
        <v>-2780</v>
      </c>
      <c r="D14" s="216">
        <v>-2788.7</v>
      </c>
    </row>
    <row r="15" spans="1:4" ht="27.75" customHeight="1">
      <c r="A15" s="34" t="s">
        <v>369</v>
      </c>
      <c r="B15" s="35" t="s">
        <v>499</v>
      </c>
      <c r="C15" s="216">
        <f>C14</f>
        <v>-2780</v>
      </c>
      <c r="D15" s="216">
        <f>D14</f>
        <v>-2788.7</v>
      </c>
    </row>
    <row r="16" spans="1:4" ht="27.75" customHeight="1">
      <c r="A16" s="34" t="s">
        <v>370</v>
      </c>
      <c r="B16" s="35" t="s">
        <v>268</v>
      </c>
      <c r="C16" s="216">
        <v>2780</v>
      </c>
      <c r="D16" s="216">
        <v>2788.7</v>
      </c>
    </row>
    <row r="17" spans="1:4" ht="27.75" customHeight="1">
      <c r="A17" s="34" t="s">
        <v>371</v>
      </c>
      <c r="B17" s="35" t="s">
        <v>418</v>
      </c>
      <c r="C17" s="216">
        <f>C16</f>
        <v>2780</v>
      </c>
      <c r="D17" s="216">
        <f>D16</f>
        <v>2788.7</v>
      </c>
    </row>
  </sheetData>
  <mergeCells count="2">
    <mergeCell ref="C11:D11"/>
    <mergeCell ref="A8:D9"/>
  </mergeCells>
  <phoneticPr fontId="32" type="noConversion"/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Header xml:space="preserve">&amp;C
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2:B51"/>
  <sheetViews>
    <sheetView view="pageBreakPreview" zoomScale="60" zoomScaleNormal="75" workbookViewId="0">
      <selection activeCell="A20" sqref="A20"/>
    </sheetView>
  </sheetViews>
  <sheetFormatPr defaultRowHeight="15.75"/>
  <cols>
    <col min="1" max="1" width="113" style="85" customWidth="1"/>
    <col min="2" max="2" width="11.85546875" style="84" customWidth="1"/>
  </cols>
  <sheetData>
    <row r="2" spans="1:2">
      <c r="A2" s="63" t="s">
        <v>1</v>
      </c>
      <c r="B2" s="73" t="s">
        <v>171</v>
      </c>
    </row>
    <row r="3" spans="1:2">
      <c r="A3" s="74" t="s">
        <v>172</v>
      </c>
      <c r="B3" s="73" t="s">
        <v>173</v>
      </c>
    </row>
    <row r="4" spans="1:2">
      <c r="A4" s="75" t="s">
        <v>174</v>
      </c>
      <c r="B4" s="76" t="s">
        <v>175</v>
      </c>
    </row>
    <row r="5" spans="1:2">
      <c r="A5" s="77" t="s">
        <v>176</v>
      </c>
      <c r="B5" s="76" t="s">
        <v>177</v>
      </c>
    </row>
    <row r="6" spans="1:2" ht="33" customHeight="1">
      <c r="A6" s="78" t="s">
        <v>178</v>
      </c>
      <c r="B6" s="76" t="s">
        <v>179</v>
      </c>
    </row>
    <row r="7" spans="1:2">
      <c r="A7" s="78" t="s">
        <v>180</v>
      </c>
      <c r="B7" s="76" t="s">
        <v>181</v>
      </c>
    </row>
    <row r="8" spans="1:2" ht="34.5" customHeight="1">
      <c r="A8" s="78" t="s">
        <v>182</v>
      </c>
      <c r="B8" s="76" t="s">
        <v>183</v>
      </c>
    </row>
    <row r="9" spans="1:2">
      <c r="A9" s="78" t="s">
        <v>184</v>
      </c>
      <c r="B9" s="76" t="s">
        <v>185</v>
      </c>
    </row>
    <row r="10" spans="1:2" hidden="1">
      <c r="A10" s="78"/>
      <c r="B10" s="76"/>
    </row>
    <row r="11" spans="1:2">
      <c r="A11" s="74" t="s">
        <v>165</v>
      </c>
      <c r="B11" s="73" t="s">
        <v>186</v>
      </c>
    </row>
    <row r="12" spans="1:2" s="79" customFormat="1" ht="33" customHeight="1">
      <c r="A12" s="78" t="s">
        <v>187</v>
      </c>
      <c r="B12" s="76" t="s">
        <v>188</v>
      </c>
    </row>
    <row r="13" spans="1:2" s="79" customFormat="1" ht="21.75" customHeight="1">
      <c r="A13" s="78" t="s">
        <v>189</v>
      </c>
      <c r="B13" s="76" t="s">
        <v>190</v>
      </c>
    </row>
    <row r="14" spans="1:2">
      <c r="A14" s="78" t="s">
        <v>191</v>
      </c>
      <c r="B14" s="76" t="s">
        <v>192</v>
      </c>
    </row>
    <row r="15" spans="1:2" ht="30.75" customHeight="1">
      <c r="A15" s="78" t="s">
        <v>193</v>
      </c>
      <c r="B15" s="76" t="s">
        <v>194</v>
      </c>
    </row>
    <row r="16" spans="1:2">
      <c r="A16" s="78" t="s">
        <v>166</v>
      </c>
      <c r="B16" s="76" t="s">
        <v>260</v>
      </c>
    </row>
    <row r="17" spans="1:2" ht="32.25" customHeight="1">
      <c r="A17" s="80" t="s">
        <v>195</v>
      </c>
      <c r="B17" s="76" t="s">
        <v>196</v>
      </c>
    </row>
    <row r="18" spans="1:2" s="79" customFormat="1" ht="38.25" customHeight="1">
      <c r="A18" s="78" t="s">
        <v>197</v>
      </c>
      <c r="B18" s="76" t="s">
        <v>198</v>
      </c>
    </row>
    <row r="19" spans="1:2">
      <c r="A19" s="78" t="s">
        <v>199</v>
      </c>
      <c r="B19" s="81" t="s">
        <v>200</v>
      </c>
    </row>
    <row r="20" spans="1:2">
      <c r="A20" s="78" t="s">
        <v>201</v>
      </c>
      <c r="B20" s="81" t="s">
        <v>202</v>
      </c>
    </row>
    <row r="21" spans="1:2">
      <c r="A21" s="78" t="s">
        <v>203</v>
      </c>
      <c r="B21" s="81" t="s">
        <v>204</v>
      </c>
    </row>
    <row r="22" spans="1:2">
      <c r="A22" s="78" t="s">
        <v>205</v>
      </c>
      <c r="B22" s="81" t="s">
        <v>206</v>
      </c>
    </row>
    <row r="23" spans="1:2">
      <c r="A23" s="78" t="s">
        <v>207</v>
      </c>
      <c r="B23" s="76" t="s">
        <v>208</v>
      </c>
    </row>
    <row r="24" spans="1:2" hidden="1">
      <c r="A24" s="78"/>
      <c r="B24" s="76"/>
    </row>
    <row r="25" spans="1:2">
      <c r="A25" s="78" t="s">
        <v>164</v>
      </c>
      <c r="B25" s="76" t="s">
        <v>261</v>
      </c>
    </row>
    <row r="26" spans="1:2">
      <c r="A26" s="82" t="s">
        <v>209</v>
      </c>
      <c r="B26" s="83" t="s">
        <v>210</v>
      </c>
    </row>
    <row r="27" spans="1:2">
      <c r="A27" s="78" t="s">
        <v>211</v>
      </c>
      <c r="B27" s="81" t="s">
        <v>212</v>
      </c>
    </row>
    <row r="28" spans="1:2">
      <c r="A28" s="78" t="s">
        <v>213</v>
      </c>
      <c r="B28" s="81" t="s">
        <v>214</v>
      </c>
    </row>
    <row r="29" spans="1:2" ht="30.75" customHeight="1">
      <c r="A29" s="78" t="s">
        <v>215</v>
      </c>
      <c r="B29" s="81" t="s">
        <v>216</v>
      </c>
    </row>
    <row r="30" spans="1:2" ht="30" customHeight="1">
      <c r="A30" s="78" t="s">
        <v>217</v>
      </c>
      <c r="B30" s="81" t="s">
        <v>218</v>
      </c>
    </row>
    <row r="31" spans="1:2" ht="32.25" customHeight="1">
      <c r="A31" s="78" t="s">
        <v>219</v>
      </c>
      <c r="B31" s="81" t="s">
        <v>220</v>
      </c>
    </row>
    <row r="32" spans="1:2" ht="17.25" customHeight="1">
      <c r="A32" s="78" t="s">
        <v>221</v>
      </c>
      <c r="B32" s="81" t="s">
        <v>222</v>
      </c>
    </row>
    <row r="33" spans="1:2" ht="25.5" customHeight="1">
      <c r="A33" s="78" t="s">
        <v>223</v>
      </c>
      <c r="B33" s="81" t="s">
        <v>224</v>
      </c>
    </row>
    <row r="34" spans="1:2" hidden="1">
      <c r="A34" s="78"/>
      <c r="B34" s="76"/>
    </row>
    <row r="35" spans="1:2">
      <c r="A35" s="74" t="s">
        <v>135</v>
      </c>
      <c r="B35" s="83" t="s">
        <v>225</v>
      </c>
    </row>
    <row r="36" spans="1:2">
      <c r="A36" s="78" t="s">
        <v>226</v>
      </c>
      <c r="B36" s="81" t="s">
        <v>227</v>
      </c>
    </row>
    <row r="37" spans="1:2" ht="10.5" hidden="1" customHeight="1">
      <c r="A37" s="78"/>
      <c r="B37" s="76"/>
    </row>
    <row r="38" spans="1:2">
      <c r="A38" s="74" t="s">
        <v>228</v>
      </c>
      <c r="B38" s="73" t="s">
        <v>229</v>
      </c>
    </row>
    <row r="39" spans="1:2">
      <c r="A39" s="78" t="s">
        <v>230</v>
      </c>
      <c r="B39" s="76" t="s">
        <v>231</v>
      </c>
    </row>
    <row r="40" spans="1:2">
      <c r="A40" s="78" t="s">
        <v>232</v>
      </c>
      <c r="B40" s="76" t="s">
        <v>233</v>
      </c>
    </row>
    <row r="41" spans="1:2" ht="25.5" customHeight="1">
      <c r="A41" s="78" t="s">
        <v>234</v>
      </c>
      <c r="B41" s="76" t="s">
        <v>235</v>
      </c>
    </row>
    <row r="42" spans="1:2" ht="11.25" hidden="1" customHeight="1">
      <c r="A42" s="78"/>
      <c r="B42" s="76"/>
    </row>
    <row r="43" spans="1:2">
      <c r="A43" s="87" t="s">
        <v>136</v>
      </c>
      <c r="B43" s="102" t="s">
        <v>236</v>
      </c>
    </row>
    <row r="44" spans="1:2">
      <c r="A44" s="88" t="s">
        <v>257</v>
      </c>
      <c r="B44" s="103" t="s">
        <v>237</v>
      </c>
    </row>
    <row r="45" spans="1:2" ht="10.5" hidden="1" customHeight="1">
      <c r="A45" s="88"/>
      <c r="B45" s="103"/>
    </row>
    <row r="46" spans="1:2">
      <c r="A46" s="89" t="s">
        <v>128</v>
      </c>
      <c r="B46" s="102" t="s">
        <v>238</v>
      </c>
    </row>
    <row r="47" spans="1:2">
      <c r="A47" s="90" t="s">
        <v>239</v>
      </c>
      <c r="B47" s="103" t="s">
        <v>240</v>
      </c>
    </row>
    <row r="48" spans="1:2">
      <c r="A48" s="91" t="s">
        <v>241</v>
      </c>
      <c r="B48" s="103" t="s">
        <v>242</v>
      </c>
    </row>
    <row r="49" spans="1:2" ht="12" hidden="1" customHeight="1">
      <c r="A49" s="91"/>
      <c r="B49" s="103"/>
    </row>
    <row r="50" spans="1:2">
      <c r="A50" s="92" t="s">
        <v>133</v>
      </c>
      <c r="B50" s="102" t="s">
        <v>243</v>
      </c>
    </row>
    <row r="51" spans="1:2">
      <c r="A51" s="90" t="s">
        <v>244</v>
      </c>
      <c r="B51" s="103" t="s">
        <v>245</v>
      </c>
    </row>
  </sheetData>
  <phoneticPr fontId="32" type="noConversion"/>
  <pageMargins left="0.70866141732283472" right="0.70866141732283472" top="0.55118110236220474" bottom="0.55118110236220474" header="0.31496062992125984" footer="0.31496062992125984"/>
  <pageSetup paperSize="9" scale="7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11"/>
  <sheetViews>
    <sheetView view="pageBreakPreview" zoomScaleNormal="75" zoomScaleSheetLayoutView="100" workbookViewId="0">
      <selection activeCell="B4" sqref="B4"/>
    </sheetView>
  </sheetViews>
  <sheetFormatPr defaultRowHeight="12.75"/>
  <cols>
    <col min="1" max="1" width="89.85546875" customWidth="1"/>
    <col min="2" max="2" width="10.7109375" bestFit="1" customWidth="1"/>
  </cols>
  <sheetData>
    <row r="1" spans="1:2" ht="15.75">
      <c r="A1" s="73" t="s">
        <v>1</v>
      </c>
      <c r="B1" s="73" t="s">
        <v>171</v>
      </c>
    </row>
    <row r="2" spans="1:2" ht="52.5" customHeight="1">
      <c r="A2" s="93" t="s">
        <v>246</v>
      </c>
      <c r="B2" s="94" t="s">
        <v>248</v>
      </c>
    </row>
    <row r="3" spans="1:2" ht="37.5" customHeight="1">
      <c r="A3" s="95" t="s">
        <v>145</v>
      </c>
      <c r="B3" s="96" t="s">
        <v>249</v>
      </c>
    </row>
    <row r="4" spans="1:2" ht="31.5" customHeight="1">
      <c r="A4" s="95" t="s">
        <v>145</v>
      </c>
      <c r="B4" s="96" t="s">
        <v>250</v>
      </c>
    </row>
    <row r="5" spans="1:2" ht="30" customHeight="1">
      <c r="A5" s="97" t="s">
        <v>247</v>
      </c>
      <c r="B5" s="96" t="s">
        <v>251</v>
      </c>
    </row>
    <row r="6" spans="1:2" ht="45.75" customHeight="1">
      <c r="A6" s="95" t="s">
        <v>252</v>
      </c>
      <c r="B6" s="98" t="s">
        <v>253</v>
      </c>
    </row>
    <row r="7" spans="1:2" ht="60" customHeight="1">
      <c r="A7" s="95" t="s">
        <v>254</v>
      </c>
      <c r="B7" s="96" t="s">
        <v>255</v>
      </c>
    </row>
    <row r="8" spans="1:2" ht="28.5" customHeight="1">
      <c r="A8" s="99" t="s">
        <v>118</v>
      </c>
      <c r="B8" s="100" t="s">
        <v>256</v>
      </c>
    </row>
    <row r="9" spans="1:2" ht="15.75">
      <c r="A9" s="101"/>
      <c r="B9" s="100"/>
    </row>
    <row r="10" spans="1:2" ht="15.75">
      <c r="A10" s="101"/>
      <c r="B10" s="100"/>
    </row>
    <row r="11" spans="1:2" ht="15.75">
      <c r="A11" s="101"/>
      <c r="B11" s="100"/>
    </row>
  </sheetData>
  <phoneticPr fontId="32" type="noConversion"/>
  <pageMargins left="0.38" right="1.26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:H28"/>
  <sheetViews>
    <sheetView view="pageBreakPreview" zoomScaleNormal="100" zoomScaleSheetLayoutView="100" workbookViewId="0">
      <selection activeCell="D4" sqref="D4"/>
    </sheetView>
  </sheetViews>
  <sheetFormatPr defaultRowHeight="12.75"/>
  <cols>
    <col min="1" max="1" width="4.85546875" style="6" customWidth="1"/>
    <col min="2" max="2" width="16.42578125" style="6" customWidth="1"/>
    <col min="3" max="3" width="22.7109375" style="6" customWidth="1"/>
    <col min="4" max="4" width="65.5703125" style="6" customWidth="1"/>
    <col min="5" max="16384" width="9.140625" style="6"/>
  </cols>
  <sheetData>
    <row r="1" spans="1:8" ht="12.75" customHeight="1">
      <c r="D1" s="1" t="s">
        <v>137</v>
      </c>
    </row>
    <row r="2" spans="1:8" ht="15">
      <c r="C2" s="8"/>
      <c r="D2" s="1" t="s">
        <v>73</v>
      </c>
    </row>
    <row r="3" spans="1:8" ht="12.75" customHeight="1">
      <c r="C3" s="8"/>
      <c r="D3" s="1" t="s">
        <v>559</v>
      </c>
    </row>
    <row r="4" spans="1:8" ht="15">
      <c r="B4" s="9"/>
      <c r="C4" s="10"/>
      <c r="D4" s="1" t="s">
        <v>286</v>
      </c>
    </row>
    <row r="5" spans="1:8" ht="12.75" customHeight="1">
      <c r="B5" s="11"/>
      <c r="C5" s="10"/>
      <c r="D5" s="1" t="s">
        <v>372</v>
      </c>
    </row>
    <row r="6" spans="1:8" ht="15">
      <c r="B6" s="12"/>
      <c r="C6" s="13"/>
      <c r="D6" s="1" t="s">
        <v>511</v>
      </c>
      <c r="H6" s="9"/>
    </row>
    <row r="7" spans="1:8">
      <c r="B7" s="12"/>
      <c r="C7" s="13"/>
      <c r="H7" s="9"/>
    </row>
    <row r="8" spans="1:8" ht="12.75" customHeight="1">
      <c r="B8" s="14"/>
      <c r="C8" s="15"/>
      <c r="D8" s="16"/>
    </row>
    <row r="9" spans="1:8" ht="12.75" customHeight="1">
      <c r="A9" s="304" t="s">
        <v>360</v>
      </c>
      <c r="B9" s="304"/>
      <c r="C9" s="304"/>
      <c r="D9" s="304"/>
      <c r="H9" s="9"/>
    </row>
    <row r="10" spans="1:8" ht="40.5" customHeight="1">
      <c r="A10" s="304"/>
      <c r="B10" s="304"/>
      <c r="C10" s="304"/>
      <c r="D10" s="304"/>
    </row>
    <row r="11" spans="1:8" ht="12.75" customHeight="1">
      <c r="B11" s="14"/>
      <c r="C11" s="15"/>
      <c r="D11" s="16"/>
    </row>
    <row r="12" spans="1:8" ht="12.75" customHeight="1">
      <c r="A12" s="296" t="s">
        <v>20</v>
      </c>
      <c r="B12" s="296" t="s">
        <v>0</v>
      </c>
      <c r="C12" s="296"/>
      <c r="D12" s="296" t="s">
        <v>1</v>
      </c>
    </row>
    <row r="13" spans="1:8" ht="43.5" customHeight="1">
      <c r="A13" s="296"/>
      <c r="B13" s="17" t="s">
        <v>2</v>
      </c>
      <c r="C13" s="17" t="s">
        <v>366</v>
      </c>
      <c r="D13" s="296"/>
    </row>
    <row r="14" spans="1:8" ht="24" customHeight="1">
      <c r="A14" s="162">
        <v>1</v>
      </c>
      <c r="B14" s="301" t="s">
        <v>361</v>
      </c>
      <c r="C14" s="300"/>
      <c r="D14" s="300"/>
    </row>
    <row r="15" spans="1:8" ht="74.25" customHeight="1">
      <c r="A15" s="162"/>
      <c r="B15" s="3">
        <v>182</v>
      </c>
      <c r="C15" s="3" t="s">
        <v>362</v>
      </c>
      <c r="D15" s="23" t="s">
        <v>363</v>
      </c>
    </row>
    <row r="16" spans="1:8" ht="35.25" customHeight="1">
      <c r="A16" s="163"/>
      <c r="B16" s="3">
        <v>182</v>
      </c>
      <c r="C16" s="106" t="s">
        <v>367</v>
      </c>
      <c r="D16" s="129" t="s">
        <v>23</v>
      </c>
    </row>
    <row r="17" spans="1:4" ht="45">
      <c r="A17" s="163"/>
      <c r="B17" s="3">
        <v>182</v>
      </c>
      <c r="C17" s="3" t="s">
        <v>24</v>
      </c>
      <c r="D17" s="23" t="s">
        <v>398</v>
      </c>
    </row>
    <row r="18" spans="1:4" ht="30">
      <c r="A18" s="163"/>
      <c r="B18" s="3">
        <v>182</v>
      </c>
      <c r="C18" s="3" t="s">
        <v>399</v>
      </c>
      <c r="D18" s="164" t="s">
        <v>400</v>
      </c>
    </row>
    <row r="19" spans="1:4" ht="30">
      <c r="A19" s="163"/>
      <c r="B19" s="3">
        <v>182</v>
      </c>
      <c r="C19" s="3" t="s">
        <v>401</v>
      </c>
      <c r="D19" s="164" t="s">
        <v>402</v>
      </c>
    </row>
    <row r="20" spans="1:4" ht="75">
      <c r="A20" s="163"/>
      <c r="B20" s="3">
        <v>182</v>
      </c>
      <c r="C20" s="3" t="s">
        <v>549</v>
      </c>
      <c r="D20" s="164" t="s">
        <v>550</v>
      </c>
    </row>
    <row r="21" spans="1:4" ht="36" customHeight="1">
      <c r="A21" s="165">
        <v>2</v>
      </c>
      <c r="B21" s="301" t="s">
        <v>364</v>
      </c>
      <c r="C21" s="302"/>
      <c r="D21" s="302"/>
    </row>
    <row r="22" spans="1:4" ht="60">
      <c r="A22" s="163"/>
      <c r="B22" s="3">
        <v>989</v>
      </c>
      <c r="C22" s="106" t="s">
        <v>365</v>
      </c>
      <c r="D22" s="23" t="s">
        <v>510</v>
      </c>
    </row>
    <row r="23" spans="1:4" ht="41.25" customHeight="1">
      <c r="A23" s="163"/>
      <c r="B23" s="3">
        <v>989</v>
      </c>
      <c r="C23" s="106" t="s">
        <v>403</v>
      </c>
      <c r="D23" s="23" t="s">
        <v>404</v>
      </c>
    </row>
    <row r="24" spans="1:4" ht="25.5" customHeight="1">
      <c r="A24" s="165">
        <v>3</v>
      </c>
      <c r="B24" s="303" t="s">
        <v>405</v>
      </c>
      <c r="C24" s="303"/>
      <c r="D24" s="303"/>
    </row>
    <row r="25" spans="1:4" ht="60" customHeight="1">
      <c r="A25" s="163"/>
      <c r="B25" s="3">
        <v>988</v>
      </c>
      <c r="C25" s="106" t="s">
        <v>406</v>
      </c>
      <c r="D25" s="23" t="s">
        <v>407</v>
      </c>
    </row>
    <row r="26" spans="1:4" ht="37.5" customHeight="1">
      <c r="A26" s="165">
        <v>4</v>
      </c>
      <c r="B26" s="300" t="s">
        <v>548</v>
      </c>
      <c r="C26" s="300"/>
      <c r="D26" s="300"/>
    </row>
    <row r="27" spans="1:4" ht="48.75" customHeight="1">
      <c r="A27" s="163"/>
      <c r="B27" s="3">
        <v>990</v>
      </c>
      <c r="C27" s="3" t="s">
        <v>15</v>
      </c>
      <c r="D27" s="4" t="s">
        <v>385</v>
      </c>
    </row>
    <row r="28" spans="1:4" ht="90">
      <c r="A28" s="163"/>
      <c r="B28" s="106">
        <v>990</v>
      </c>
      <c r="C28" s="119" t="s">
        <v>408</v>
      </c>
      <c r="D28" s="23" t="s">
        <v>409</v>
      </c>
    </row>
  </sheetData>
  <mergeCells count="8">
    <mergeCell ref="B26:D26"/>
    <mergeCell ref="B21:D21"/>
    <mergeCell ref="B24:D24"/>
    <mergeCell ref="B14:D14"/>
    <mergeCell ref="A9:D10"/>
    <mergeCell ref="A12:A13"/>
    <mergeCell ref="B12:C12"/>
    <mergeCell ref="D12:D13"/>
  </mergeCells>
  <phoneticPr fontId="32" type="noConversion"/>
  <pageMargins left="0.70866141732283472" right="0.70866141732283472" top="0.17" bottom="0.74803149606299213" header="0.17" footer="0.31496062992125984"/>
  <pageSetup paperSize="9" scale="80" orientation="portrait" r:id="rId1"/>
  <headerFooter>
    <oddHeader xml:space="preserve">&amp;C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/>
  <dimension ref="A1:H20"/>
  <sheetViews>
    <sheetView view="pageBreakPreview" topLeftCell="A16" zoomScaleNormal="100" zoomScaleSheetLayoutView="100" workbookViewId="0">
      <selection activeCell="A8" sqref="A8:D9"/>
    </sheetView>
  </sheetViews>
  <sheetFormatPr defaultRowHeight="12.75"/>
  <cols>
    <col min="1" max="1" width="4.140625" style="6" customWidth="1"/>
    <col min="2" max="2" width="17.5703125" style="6" customWidth="1"/>
    <col min="3" max="3" width="22.7109375" style="6" customWidth="1"/>
    <col min="4" max="4" width="67.5703125" style="6" customWidth="1"/>
    <col min="5" max="16384" width="9.140625" style="6"/>
  </cols>
  <sheetData>
    <row r="1" spans="1:8" ht="12.75" customHeight="1">
      <c r="D1" s="1" t="s">
        <v>138</v>
      </c>
    </row>
    <row r="2" spans="1:8" ht="15">
      <c r="C2" s="8"/>
      <c r="D2" s="1" t="s">
        <v>73</v>
      </c>
    </row>
    <row r="3" spans="1:8" ht="12.75" customHeight="1">
      <c r="C3" s="8"/>
      <c r="D3" s="1" t="s">
        <v>285</v>
      </c>
    </row>
    <row r="4" spans="1:8" ht="15">
      <c r="B4" s="9"/>
      <c r="C4" s="10"/>
      <c r="D4" s="1" t="s">
        <v>286</v>
      </c>
    </row>
    <row r="5" spans="1:8" ht="12.75" customHeight="1">
      <c r="B5" s="11"/>
      <c r="C5" s="10"/>
      <c r="D5" s="1" t="s">
        <v>372</v>
      </c>
    </row>
    <row r="6" spans="1:8" ht="15">
      <c r="B6" s="12"/>
      <c r="C6" s="13"/>
      <c r="D6" s="1" t="s">
        <v>511</v>
      </c>
      <c r="H6" s="9"/>
    </row>
    <row r="7" spans="1:8">
      <c r="B7" s="12"/>
      <c r="C7" s="13"/>
      <c r="H7" s="9"/>
    </row>
    <row r="8" spans="1:8" ht="12.75" customHeight="1">
      <c r="A8" s="304" t="s">
        <v>144</v>
      </c>
      <c r="B8" s="304"/>
      <c r="C8" s="304"/>
      <c r="D8" s="304"/>
      <c r="H8" s="9"/>
    </row>
    <row r="9" spans="1:8" ht="40.5" customHeight="1">
      <c r="A9" s="304"/>
      <c r="B9" s="304"/>
      <c r="C9" s="304"/>
      <c r="D9" s="304"/>
    </row>
    <row r="10" spans="1:8" ht="12.75" customHeight="1">
      <c r="B10" s="14"/>
      <c r="C10" s="15"/>
      <c r="D10" s="16"/>
    </row>
    <row r="11" spans="1:8" ht="27" customHeight="1">
      <c r="A11" s="307" t="s">
        <v>20</v>
      </c>
      <c r="B11" s="308" t="s">
        <v>0</v>
      </c>
      <c r="C11" s="308"/>
      <c r="D11" s="309" t="s">
        <v>1</v>
      </c>
    </row>
    <row r="12" spans="1:8" ht="72" customHeight="1">
      <c r="A12" s="307"/>
      <c r="B12" s="24" t="s">
        <v>25</v>
      </c>
      <c r="C12" s="24" t="s">
        <v>26</v>
      </c>
      <c r="D12" s="309"/>
    </row>
    <row r="13" spans="1:8" ht="15.75">
      <c r="A13" s="306">
        <v>1</v>
      </c>
      <c r="B13" s="305" t="s">
        <v>292</v>
      </c>
      <c r="C13" s="305"/>
      <c r="D13" s="305"/>
    </row>
    <row r="14" spans="1:8" ht="31.5" customHeight="1">
      <c r="A14" s="306"/>
      <c r="B14" s="25">
        <v>991</v>
      </c>
      <c r="C14" s="26" t="s">
        <v>272</v>
      </c>
      <c r="D14" s="27" t="s">
        <v>410</v>
      </c>
    </row>
    <row r="15" spans="1:8" ht="30">
      <c r="A15" s="306"/>
      <c r="B15" s="25">
        <v>991</v>
      </c>
      <c r="C15" s="26" t="s">
        <v>273</v>
      </c>
      <c r="D15" s="27" t="s">
        <v>411</v>
      </c>
    </row>
    <row r="16" spans="1:8" ht="45">
      <c r="A16" s="18"/>
      <c r="B16" s="25">
        <v>991</v>
      </c>
      <c r="C16" s="26" t="s">
        <v>412</v>
      </c>
      <c r="D16" s="27" t="s">
        <v>413</v>
      </c>
    </row>
    <row r="17" spans="1:4" ht="45">
      <c r="A17" s="18"/>
      <c r="B17" s="25">
        <v>991</v>
      </c>
      <c r="C17" s="26" t="s">
        <v>414</v>
      </c>
      <c r="D17" s="27" t="s">
        <v>415</v>
      </c>
    </row>
    <row r="18" spans="1:4" ht="30">
      <c r="A18" s="18"/>
      <c r="B18" s="25">
        <v>991</v>
      </c>
      <c r="C18" s="26" t="s">
        <v>274</v>
      </c>
      <c r="D18" s="27" t="s">
        <v>416</v>
      </c>
    </row>
    <row r="19" spans="1:4" ht="30">
      <c r="A19" s="18"/>
      <c r="B19" s="25">
        <v>991</v>
      </c>
      <c r="C19" s="26" t="s">
        <v>264</v>
      </c>
      <c r="D19" s="27" t="s">
        <v>417</v>
      </c>
    </row>
    <row r="20" spans="1:4" ht="30">
      <c r="A20" s="18"/>
      <c r="B20" s="25">
        <v>991</v>
      </c>
      <c r="C20" s="26" t="s">
        <v>265</v>
      </c>
      <c r="D20" s="27" t="s">
        <v>418</v>
      </c>
    </row>
  </sheetData>
  <mergeCells count="6">
    <mergeCell ref="B13:D13"/>
    <mergeCell ref="A13:A15"/>
    <mergeCell ref="A8:D9"/>
    <mergeCell ref="A11:A12"/>
    <mergeCell ref="B11:C11"/>
    <mergeCell ref="D11:D12"/>
  </mergeCells>
  <phoneticPr fontId="32" type="noConversion"/>
  <pageMargins left="0.70866141732283472" right="0.70866141732283472" top="0.21" bottom="0.74803149606299213" header="0.17" footer="0.31496062992125984"/>
  <pageSetup paperSize="9" scale="79" orientation="portrait" r:id="rId1"/>
  <headerFooter>
    <oddHeader xml:space="preserve">&amp;C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5"/>
  <dimension ref="A1:G43"/>
  <sheetViews>
    <sheetView view="pageBreakPreview" zoomScale="115" zoomScaleNormal="100" zoomScaleSheetLayoutView="115" workbookViewId="0">
      <selection activeCell="C12" sqref="C12"/>
    </sheetView>
  </sheetViews>
  <sheetFormatPr defaultRowHeight="12.75"/>
  <cols>
    <col min="1" max="1" width="5.42578125" style="6" customWidth="1"/>
    <col min="2" max="2" width="24.85546875" style="6" customWidth="1"/>
    <col min="3" max="3" width="65.5703125" style="6" customWidth="1"/>
    <col min="4" max="4" width="10.140625" style="6" customWidth="1"/>
    <col min="5" max="16384" width="9.140625" style="6"/>
  </cols>
  <sheetData>
    <row r="1" spans="1:7" ht="12.75" customHeight="1">
      <c r="D1" s="1" t="s">
        <v>139</v>
      </c>
    </row>
    <row r="2" spans="1:7" ht="15">
      <c r="D2" s="1" t="s">
        <v>73</v>
      </c>
    </row>
    <row r="3" spans="1:7" ht="12.75" customHeight="1">
      <c r="D3" s="1" t="s">
        <v>285</v>
      </c>
    </row>
    <row r="4" spans="1:7" ht="15">
      <c r="B4" s="9"/>
      <c r="D4" s="1" t="s">
        <v>286</v>
      </c>
    </row>
    <row r="5" spans="1:7" ht="12.75" customHeight="1">
      <c r="B5" s="11"/>
      <c r="D5" s="1" t="s">
        <v>372</v>
      </c>
    </row>
    <row r="6" spans="1:7" ht="15">
      <c r="B6" s="12"/>
      <c r="D6" s="1" t="s">
        <v>511</v>
      </c>
      <c r="G6" s="9"/>
    </row>
    <row r="7" spans="1:7" ht="15">
      <c r="B7" s="12"/>
      <c r="C7" s="1"/>
      <c r="G7" s="9"/>
    </row>
    <row r="8" spans="1:7" ht="12.75" customHeight="1">
      <c r="A8" s="310" t="s">
        <v>420</v>
      </c>
      <c r="B8" s="310"/>
      <c r="C8" s="310"/>
      <c r="D8" s="310"/>
      <c r="G8" s="9"/>
    </row>
    <row r="9" spans="1:7" ht="29.25" customHeight="1">
      <c r="A9" s="310"/>
      <c r="B9" s="310"/>
      <c r="C9" s="310"/>
      <c r="D9" s="310"/>
    </row>
    <row r="10" spans="1:7" ht="12.75" customHeight="1">
      <c r="B10" s="14"/>
      <c r="C10" s="16"/>
      <c r="D10" s="28" t="s">
        <v>28</v>
      </c>
    </row>
    <row r="11" spans="1:7" ht="21" customHeight="1">
      <c r="A11" s="20" t="s">
        <v>146</v>
      </c>
      <c r="B11" s="20" t="s">
        <v>38</v>
      </c>
      <c r="C11" s="20" t="s">
        <v>1</v>
      </c>
      <c r="D11" s="20" t="s">
        <v>27</v>
      </c>
    </row>
    <row r="12" spans="1:7" ht="32.25" customHeight="1">
      <c r="A12" s="18"/>
      <c r="B12" s="31" t="s">
        <v>147</v>
      </c>
      <c r="C12" s="32" t="s">
        <v>29</v>
      </c>
      <c r="D12" s="153">
        <f>D13+D15+D17</f>
        <v>136.1</v>
      </c>
    </row>
    <row r="13" spans="1:7" ht="30" customHeight="1">
      <c r="A13" s="18"/>
      <c r="B13" s="21" t="s">
        <v>148</v>
      </c>
      <c r="C13" s="4" t="s">
        <v>162</v>
      </c>
      <c r="D13" s="29">
        <f>D14</f>
        <v>28.2</v>
      </c>
    </row>
    <row r="14" spans="1:7" ht="66" customHeight="1">
      <c r="A14" s="18"/>
      <c r="B14" s="21" t="s">
        <v>362</v>
      </c>
      <c r="C14" s="152" t="s">
        <v>363</v>
      </c>
      <c r="D14" s="30">
        <v>28.2</v>
      </c>
    </row>
    <row r="15" spans="1:7" ht="24.75" hidden="1" customHeight="1">
      <c r="A15" s="18"/>
      <c r="B15" s="21" t="s">
        <v>150</v>
      </c>
      <c r="C15" s="4" t="s">
        <v>30</v>
      </c>
      <c r="D15" s="29">
        <f>D16</f>
        <v>0</v>
      </c>
    </row>
    <row r="16" spans="1:7" ht="20.25" hidden="1" customHeight="1">
      <c r="A16" s="18"/>
      <c r="B16" s="21" t="s">
        <v>367</v>
      </c>
      <c r="C16" s="4" t="s">
        <v>23</v>
      </c>
      <c r="D16" s="30">
        <v>0</v>
      </c>
    </row>
    <row r="17" spans="1:4" ht="18" customHeight="1">
      <c r="A17" s="18"/>
      <c r="B17" s="21" t="s">
        <v>149</v>
      </c>
      <c r="C17" s="4" t="s">
        <v>32</v>
      </c>
      <c r="D17" s="29">
        <f>D18+D19+D20</f>
        <v>107.89999999999999</v>
      </c>
    </row>
    <row r="18" spans="1:4" ht="46.5" customHeight="1">
      <c r="A18" s="18"/>
      <c r="B18" s="21" t="s">
        <v>24</v>
      </c>
      <c r="C18" s="23" t="s">
        <v>398</v>
      </c>
      <c r="D18" s="30">
        <v>18.3</v>
      </c>
    </row>
    <row r="19" spans="1:4" ht="47.25" customHeight="1">
      <c r="A19" s="18"/>
      <c r="B19" s="21" t="s">
        <v>399</v>
      </c>
      <c r="C19" s="21" t="s">
        <v>400</v>
      </c>
      <c r="D19" s="30">
        <v>78.8</v>
      </c>
    </row>
    <row r="20" spans="1:4" ht="42.75" customHeight="1">
      <c r="A20" s="18"/>
      <c r="B20" s="21" t="s">
        <v>401</v>
      </c>
      <c r="C20" s="166" t="s">
        <v>402</v>
      </c>
      <c r="D20" s="30">
        <v>10.8</v>
      </c>
    </row>
    <row r="21" spans="1:4" ht="45" hidden="1">
      <c r="A21" s="18"/>
      <c r="B21" s="21" t="s">
        <v>153</v>
      </c>
      <c r="C21" s="4" t="s">
        <v>31</v>
      </c>
      <c r="D21" s="29">
        <f>D22</f>
        <v>0</v>
      </c>
    </row>
    <row r="22" spans="1:4" ht="75" hidden="1">
      <c r="A22" s="18"/>
      <c r="B22" s="4" t="s">
        <v>284</v>
      </c>
      <c r="C22" s="22" t="s">
        <v>21</v>
      </c>
      <c r="D22" s="18"/>
    </row>
    <row r="23" spans="1:4" ht="60" hidden="1">
      <c r="A23" s="18"/>
      <c r="B23" s="4" t="s">
        <v>77</v>
      </c>
      <c r="C23" s="22" t="s">
        <v>76</v>
      </c>
      <c r="D23" s="18"/>
    </row>
    <row r="24" spans="1:4" ht="60" hidden="1">
      <c r="A24" s="18"/>
      <c r="B24" s="4" t="s">
        <v>4</v>
      </c>
      <c r="C24" s="4" t="s">
        <v>5</v>
      </c>
      <c r="D24" s="18"/>
    </row>
    <row r="25" spans="1:4" ht="75" hidden="1">
      <c r="A25" s="18"/>
      <c r="B25" s="4" t="s">
        <v>78</v>
      </c>
      <c r="C25" s="23" t="s">
        <v>79</v>
      </c>
      <c r="D25" s="18"/>
    </row>
    <row r="26" spans="1:4" ht="75" hidden="1">
      <c r="A26" s="18"/>
      <c r="B26" s="4" t="s">
        <v>80</v>
      </c>
      <c r="C26" s="23" t="s">
        <v>81</v>
      </c>
      <c r="D26" s="18"/>
    </row>
    <row r="27" spans="1:4" ht="30" hidden="1">
      <c r="A27" s="18"/>
      <c r="B27" s="21" t="s">
        <v>154</v>
      </c>
      <c r="C27" s="4" t="s">
        <v>100</v>
      </c>
      <c r="D27" s="18"/>
    </row>
    <row r="28" spans="1:4" ht="30" hidden="1">
      <c r="A28" s="18"/>
      <c r="B28" s="4" t="s">
        <v>6</v>
      </c>
      <c r="C28" s="5" t="s">
        <v>7</v>
      </c>
      <c r="D28" s="18"/>
    </row>
    <row r="29" spans="1:4" ht="15" hidden="1">
      <c r="A29" s="18"/>
      <c r="B29" s="4" t="s">
        <v>82</v>
      </c>
      <c r="C29" s="5" t="s">
        <v>8</v>
      </c>
      <c r="D29" s="18"/>
    </row>
    <row r="30" spans="1:4" ht="30" hidden="1">
      <c r="A30" s="18"/>
      <c r="B30" s="21" t="s">
        <v>155</v>
      </c>
      <c r="C30" s="4" t="s">
        <v>101</v>
      </c>
      <c r="D30" s="18"/>
    </row>
    <row r="31" spans="1:4" ht="75" hidden="1">
      <c r="A31" s="18"/>
      <c r="B31" s="4" t="s">
        <v>83</v>
      </c>
      <c r="C31" s="5" t="s">
        <v>84</v>
      </c>
      <c r="D31" s="18"/>
    </row>
    <row r="32" spans="1:4" ht="90" hidden="1">
      <c r="A32" s="18"/>
      <c r="B32" s="4" t="s">
        <v>85</v>
      </c>
      <c r="C32" s="5" t="s">
        <v>86</v>
      </c>
      <c r="D32" s="18"/>
    </row>
    <row r="33" spans="1:4" ht="45" hidden="1">
      <c r="A33" s="18"/>
      <c r="B33" s="4" t="s">
        <v>9</v>
      </c>
      <c r="C33" s="5" t="s">
        <v>10</v>
      </c>
      <c r="D33" s="18"/>
    </row>
    <row r="34" spans="1:4" ht="45" hidden="1">
      <c r="A34" s="18"/>
      <c r="B34" s="4" t="s">
        <v>11</v>
      </c>
      <c r="C34" s="5" t="s">
        <v>12</v>
      </c>
      <c r="D34" s="18"/>
    </row>
    <row r="35" spans="1:4" ht="45" hidden="1">
      <c r="A35" s="18"/>
      <c r="B35" s="37" t="s">
        <v>22</v>
      </c>
      <c r="C35" s="5" t="s">
        <v>87</v>
      </c>
      <c r="D35" s="18"/>
    </row>
    <row r="36" spans="1:4" ht="15" hidden="1">
      <c r="A36" s="18"/>
      <c r="B36" s="21" t="s">
        <v>156</v>
      </c>
      <c r="C36" s="4" t="s">
        <v>102</v>
      </c>
      <c r="D36" s="18"/>
    </row>
    <row r="37" spans="1:4" ht="45" hidden="1">
      <c r="A37" s="18"/>
      <c r="B37" s="4" t="s">
        <v>13</v>
      </c>
      <c r="C37" s="5" t="s">
        <v>14</v>
      </c>
      <c r="D37" s="18"/>
    </row>
    <row r="38" spans="1:4" ht="45" hidden="1">
      <c r="A38" s="18"/>
      <c r="B38" s="4" t="s">
        <v>88</v>
      </c>
      <c r="C38" s="5" t="s">
        <v>89</v>
      </c>
      <c r="D38" s="18"/>
    </row>
    <row r="39" spans="1:4" ht="45" hidden="1">
      <c r="A39" s="18"/>
      <c r="B39" s="4" t="s">
        <v>90</v>
      </c>
      <c r="C39" s="5" t="s">
        <v>91</v>
      </c>
      <c r="D39" s="18"/>
    </row>
    <row r="40" spans="1:4" ht="30" hidden="1">
      <c r="A40" s="18"/>
      <c r="B40" s="4" t="s">
        <v>92</v>
      </c>
      <c r="C40" s="5" t="s">
        <v>93</v>
      </c>
      <c r="D40" s="18"/>
    </row>
    <row r="41" spans="1:4" ht="15" hidden="1">
      <c r="A41" s="18"/>
      <c r="B41" s="21" t="s">
        <v>157</v>
      </c>
      <c r="C41" s="4" t="s">
        <v>103</v>
      </c>
      <c r="D41" s="18"/>
    </row>
    <row r="42" spans="1:4" ht="15" hidden="1">
      <c r="A42" s="18"/>
      <c r="B42" s="4" t="s">
        <v>15</v>
      </c>
      <c r="C42" s="5" t="s">
        <v>16</v>
      </c>
      <c r="D42" s="18"/>
    </row>
    <row r="43" spans="1:4" ht="15" hidden="1">
      <c r="A43" s="18"/>
      <c r="B43" s="4" t="s">
        <v>17</v>
      </c>
      <c r="C43" s="5" t="s">
        <v>18</v>
      </c>
      <c r="D43" s="18"/>
    </row>
  </sheetData>
  <mergeCells count="1">
    <mergeCell ref="A8:D9"/>
  </mergeCells>
  <phoneticPr fontId="32" type="noConversion"/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Header xml:space="preserve">&amp;C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6"/>
  <dimension ref="A1:G49"/>
  <sheetViews>
    <sheetView view="pageBreakPreview" zoomScaleNormal="100" zoomScaleSheetLayoutView="100" workbookViewId="0">
      <selection activeCell="E7" sqref="E7"/>
    </sheetView>
  </sheetViews>
  <sheetFormatPr defaultRowHeight="12.75"/>
  <cols>
    <col min="1" max="1" width="5.42578125" style="6" customWidth="1"/>
    <col min="2" max="2" width="24.85546875" style="6" customWidth="1"/>
    <col min="3" max="3" width="67.42578125" style="6" customWidth="1"/>
    <col min="4" max="4" width="10.140625" style="6" customWidth="1"/>
    <col min="5" max="16384" width="9.140625" style="6"/>
  </cols>
  <sheetData>
    <row r="1" spans="1:7" ht="12.75" customHeight="1">
      <c r="E1" s="1" t="s">
        <v>140</v>
      </c>
    </row>
    <row r="2" spans="1:7" ht="15">
      <c r="E2" s="1" t="s">
        <v>73</v>
      </c>
    </row>
    <row r="3" spans="1:7" ht="12.75" customHeight="1">
      <c r="E3" s="1" t="s">
        <v>285</v>
      </c>
    </row>
    <row r="4" spans="1:7" ht="15">
      <c r="B4" s="9"/>
      <c r="E4" s="1" t="s">
        <v>286</v>
      </c>
    </row>
    <row r="5" spans="1:7" ht="12.75" customHeight="1">
      <c r="B5" s="11"/>
      <c r="E5" s="1" t="s">
        <v>372</v>
      </c>
    </row>
    <row r="6" spans="1:7" ht="15">
      <c r="B6" s="12"/>
      <c r="E6" s="1" t="s">
        <v>511</v>
      </c>
      <c r="G6" s="9"/>
    </row>
    <row r="7" spans="1:7" ht="15">
      <c r="B7" s="12"/>
      <c r="C7" s="1"/>
      <c r="G7" s="9"/>
    </row>
    <row r="8" spans="1:7" ht="12.75" customHeight="1">
      <c r="A8" s="310" t="s">
        <v>419</v>
      </c>
      <c r="B8" s="310"/>
      <c r="C8" s="310"/>
      <c r="D8" s="310"/>
      <c r="E8" s="310"/>
      <c r="G8" s="9"/>
    </row>
    <row r="9" spans="1:7" ht="29.25" customHeight="1">
      <c r="A9" s="310"/>
      <c r="B9" s="310"/>
      <c r="C9" s="310"/>
      <c r="D9" s="310"/>
      <c r="E9" s="310"/>
    </row>
    <row r="10" spans="1:7" ht="12.75" customHeight="1">
      <c r="B10" s="14"/>
      <c r="C10" s="16"/>
      <c r="E10" s="28" t="s">
        <v>28</v>
      </c>
    </row>
    <row r="11" spans="1:7" ht="21" customHeight="1">
      <c r="A11" s="311" t="s">
        <v>146</v>
      </c>
      <c r="B11" s="311" t="s">
        <v>38</v>
      </c>
      <c r="C11" s="311" t="s">
        <v>1</v>
      </c>
      <c r="D11" s="311" t="s">
        <v>33</v>
      </c>
      <c r="E11" s="311"/>
    </row>
    <row r="12" spans="1:7" ht="21" customHeight="1">
      <c r="A12" s="311"/>
      <c r="B12" s="311"/>
      <c r="C12" s="311"/>
      <c r="D12" s="20" t="s">
        <v>433</v>
      </c>
      <c r="E12" s="20" t="s">
        <v>434</v>
      </c>
    </row>
    <row r="13" spans="1:7" ht="32.25" customHeight="1">
      <c r="A13" s="18"/>
      <c r="B13" s="31" t="s">
        <v>147</v>
      </c>
      <c r="C13" s="32" t="s">
        <v>29</v>
      </c>
      <c r="D13" s="153">
        <f>D14+D16+D18</f>
        <v>145.6</v>
      </c>
      <c r="E13" s="120">
        <f>E14+E18+E16</f>
        <v>146.39999999999998</v>
      </c>
    </row>
    <row r="14" spans="1:7" ht="30" customHeight="1">
      <c r="A14" s="18"/>
      <c r="B14" s="21" t="s">
        <v>148</v>
      </c>
      <c r="C14" s="4" t="s">
        <v>162</v>
      </c>
      <c r="D14" s="29">
        <f>D15</f>
        <v>29.2</v>
      </c>
      <c r="E14" s="120">
        <f>E15</f>
        <v>30</v>
      </c>
    </row>
    <row r="15" spans="1:7" ht="81" customHeight="1">
      <c r="A15" s="18"/>
      <c r="B15" s="21" t="s">
        <v>362</v>
      </c>
      <c r="C15" s="152" t="s">
        <v>363</v>
      </c>
      <c r="D15" s="30">
        <v>29.2</v>
      </c>
      <c r="E15" s="201">
        <v>30</v>
      </c>
    </row>
    <row r="16" spans="1:7" ht="24.75" hidden="1" customHeight="1">
      <c r="A16" s="18"/>
      <c r="B16" s="21" t="s">
        <v>150</v>
      </c>
      <c r="C16" s="4" t="s">
        <v>30</v>
      </c>
      <c r="D16" s="29">
        <f>D17</f>
        <v>0</v>
      </c>
      <c r="E16" s="120">
        <f>E17</f>
        <v>0</v>
      </c>
    </row>
    <row r="17" spans="1:5" ht="20.25" hidden="1" customHeight="1">
      <c r="A17" s="18"/>
      <c r="B17" s="21" t="s">
        <v>367</v>
      </c>
      <c r="C17" s="4" t="s">
        <v>23</v>
      </c>
      <c r="D17" s="30">
        <v>0</v>
      </c>
      <c r="E17" s="201">
        <v>0</v>
      </c>
    </row>
    <row r="18" spans="1:5" ht="18" customHeight="1">
      <c r="A18" s="18"/>
      <c r="B18" s="21" t="s">
        <v>149</v>
      </c>
      <c r="C18" s="4" t="s">
        <v>32</v>
      </c>
      <c r="D18" s="29">
        <f>D19+D20+D21</f>
        <v>116.39999999999999</v>
      </c>
      <c r="E18" s="120">
        <f>E19+E20+E21</f>
        <v>116.39999999999999</v>
      </c>
    </row>
    <row r="19" spans="1:5" ht="46.5" customHeight="1">
      <c r="A19" s="18"/>
      <c r="B19" s="21" t="s">
        <v>24</v>
      </c>
      <c r="C19" s="23" t="s">
        <v>398</v>
      </c>
      <c r="D19" s="30">
        <v>18.3</v>
      </c>
      <c r="E19" s="201">
        <v>18.3</v>
      </c>
    </row>
    <row r="20" spans="1:5" ht="47.25" customHeight="1">
      <c r="A20" s="18"/>
      <c r="B20" s="21" t="s">
        <v>399</v>
      </c>
      <c r="C20" s="21" t="s">
        <v>400</v>
      </c>
      <c r="D20" s="30">
        <v>87.3</v>
      </c>
      <c r="E20" s="201">
        <v>87.3</v>
      </c>
    </row>
    <row r="21" spans="1:5" ht="42.75" customHeight="1">
      <c r="A21" s="18"/>
      <c r="B21" s="21" t="s">
        <v>401</v>
      </c>
      <c r="C21" s="166" t="s">
        <v>402</v>
      </c>
      <c r="D21" s="30">
        <v>10.8</v>
      </c>
      <c r="E21" s="201">
        <v>10.8</v>
      </c>
    </row>
    <row r="22" spans="1:5" ht="15" hidden="1">
      <c r="A22" s="18"/>
      <c r="B22" s="21" t="s">
        <v>151</v>
      </c>
      <c r="C22" s="4" t="s">
        <v>94</v>
      </c>
      <c r="D22" s="29"/>
      <c r="E22" s="18"/>
    </row>
    <row r="23" spans="1:5" ht="60" hidden="1">
      <c r="A23" s="18"/>
      <c r="B23" s="21" t="s">
        <v>95</v>
      </c>
      <c r="C23" s="4" t="s">
        <v>96</v>
      </c>
      <c r="D23" s="30"/>
      <c r="E23" s="18"/>
    </row>
    <row r="24" spans="1:5" ht="75" hidden="1">
      <c r="A24" s="18"/>
      <c r="B24" s="21" t="s">
        <v>97</v>
      </c>
      <c r="C24" s="4" t="s">
        <v>98</v>
      </c>
      <c r="D24" s="18"/>
      <c r="E24" s="18"/>
    </row>
    <row r="25" spans="1:5" ht="30" hidden="1">
      <c r="A25" s="18"/>
      <c r="B25" s="21" t="s">
        <v>152</v>
      </c>
      <c r="C25" s="4" t="s">
        <v>99</v>
      </c>
      <c r="D25" s="18"/>
      <c r="E25" s="18"/>
    </row>
    <row r="26" spans="1:5" ht="30" hidden="1">
      <c r="A26" s="18"/>
      <c r="B26" s="21" t="s">
        <v>75</v>
      </c>
      <c r="C26" s="4" t="s">
        <v>74</v>
      </c>
      <c r="D26" s="18"/>
      <c r="E26" s="18"/>
    </row>
    <row r="27" spans="1:5" ht="45" hidden="1">
      <c r="A27" s="18"/>
      <c r="B27" s="21" t="s">
        <v>153</v>
      </c>
      <c r="C27" s="4" t="s">
        <v>31</v>
      </c>
      <c r="D27" s="109">
        <f>D28</f>
        <v>0</v>
      </c>
      <c r="E27" s="109">
        <f>E28</f>
        <v>0</v>
      </c>
    </row>
    <row r="28" spans="1:5" ht="60" hidden="1">
      <c r="A28" s="18"/>
      <c r="B28" s="4" t="s">
        <v>284</v>
      </c>
      <c r="C28" s="22" t="s">
        <v>21</v>
      </c>
      <c r="D28" s="18"/>
      <c r="E28" s="18"/>
    </row>
    <row r="29" spans="1:5" ht="60" hidden="1">
      <c r="A29" s="18"/>
      <c r="B29" s="4" t="s">
        <v>77</v>
      </c>
      <c r="C29" s="22" t="s">
        <v>76</v>
      </c>
      <c r="D29" s="18"/>
      <c r="E29" s="18"/>
    </row>
    <row r="30" spans="1:5" ht="45" hidden="1">
      <c r="A30" s="18"/>
      <c r="B30" s="4" t="s">
        <v>4</v>
      </c>
      <c r="C30" s="4" t="s">
        <v>5</v>
      </c>
      <c r="D30" s="18"/>
      <c r="E30" s="18"/>
    </row>
    <row r="31" spans="1:5" ht="75" hidden="1">
      <c r="A31" s="18"/>
      <c r="B31" s="4" t="s">
        <v>78</v>
      </c>
      <c r="C31" s="23" t="s">
        <v>79</v>
      </c>
      <c r="D31" s="18"/>
      <c r="E31" s="18"/>
    </row>
    <row r="32" spans="1:5" ht="60" hidden="1">
      <c r="A32" s="18"/>
      <c r="B32" s="4" t="s">
        <v>80</v>
      </c>
      <c r="C32" s="23" t="s">
        <v>81</v>
      </c>
      <c r="D32" s="18"/>
      <c r="E32" s="18"/>
    </row>
    <row r="33" spans="1:5" ht="30" hidden="1">
      <c r="A33" s="18"/>
      <c r="B33" s="21" t="s">
        <v>154</v>
      </c>
      <c r="C33" s="4" t="s">
        <v>100</v>
      </c>
      <c r="D33" s="18"/>
      <c r="E33" s="18"/>
    </row>
    <row r="34" spans="1:5" ht="30" hidden="1">
      <c r="A34" s="18"/>
      <c r="B34" s="4" t="s">
        <v>6</v>
      </c>
      <c r="C34" s="5" t="s">
        <v>7</v>
      </c>
      <c r="D34" s="18"/>
      <c r="E34" s="18"/>
    </row>
    <row r="35" spans="1:5" ht="15" hidden="1">
      <c r="A35" s="18"/>
      <c r="B35" s="4" t="s">
        <v>82</v>
      </c>
      <c r="C35" s="5" t="s">
        <v>8</v>
      </c>
      <c r="D35" s="18"/>
      <c r="E35" s="18"/>
    </row>
    <row r="36" spans="1:5" ht="30" hidden="1">
      <c r="A36" s="18"/>
      <c r="B36" s="21" t="s">
        <v>155</v>
      </c>
      <c r="C36" s="4" t="s">
        <v>101</v>
      </c>
      <c r="D36" s="18"/>
      <c r="E36" s="18"/>
    </row>
    <row r="37" spans="1:5" ht="75" hidden="1">
      <c r="A37" s="18"/>
      <c r="B37" s="4" t="s">
        <v>83</v>
      </c>
      <c r="C37" s="5" t="s">
        <v>84</v>
      </c>
      <c r="D37" s="18"/>
      <c r="E37" s="18"/>
    </row>
    <row r="38" spans="1:5" ht="75" hidden="1">
      <c r="A38" s="18"/>
      <c r="B38" s="4" t="s">
        <v>85</v>
      </c>
      <c r="C38" s="5" t="s">
        <v>86</v>
      </c>
      <c r="D38" s="18"/>
      <c r="E38" s="18"/>
    </row>
    <row r="39" spans="1:5" ht="45" hidden="1">
      <c r="A39" s="18"/>
      <c r="B39" s="4" t="s">
        <v>9</v>
      </c>
      <c r="C39" s="5" t="s">
        <v>10</v>
      </c>
      <c r="D39" s="18"/>
      <c r="E39" s="18"/>
    </row>
    <row r="40" spans="1:5" ht="45" hidden="1">
      <c r="A40" s="18"/>
      <c r="B40" s="4" t="s">
        <v>11</v>
      </c>
      <c r="C40" s="5" t="s">
        <v>12</v>
      </c>
      <c r="D40" s="18"/>
      <c r="E40" s="18"/>
    </row>
    <row r="41" spans="1:5" ht="45" hidden="1">
      <c r="A41" s="18"/>
      <c r="B41" s="37" t="s">
        <v>22</v>
      </c>
      <c r="C41" s="5" t="s">
        <v>87</v>
      </c>
      <c r="D41" s="18"/>
      <c r="E41" s="18"/>
    </row>
    <row r="42" spans="1:5" ht="15" hidden="1">
      <c r="A42" s="18"/>
      <c r="B42" s="21" t="s">
        <v>156</v>
      </c>
      <c r="C42" s="4" t="s">
        <v>102</v>
      </c>
      <c r="D42" s="18"/>
      <c r="E42" s="18"/>
    </row>
    <row r="43" spans="1:5" ht="45" hidden="1">
      <c r="A43" s="18"/>
      <c r="B43" s="4" t="s">
        <v>13</v>
      </c>
      <c r="C43" s="5" t="s">
        <v>14</v>
      </c>
      <c r="D43" s="18"/>
      <c r="E43" s="18"/>
    </row>
    <row r="44" spans="1:5" ht="45" hidden="1">
      <c r="A44" s="18"/>
      <c r="B44" s="4" t="s">
        <v>88</v>
      </c>
      <c r="C44" s="5" t="s">
        <v>89</v>
      </c>
      <c r="D44" s="18"/>
      <c r="E44" s="18"/>
    </row>
    <row r="45" spans="1:5" ht="45" hidden="1">
      <c r="A45" s="18"/>
      <c r="B45" s="4" t="s">
        <v>90</v>
      </c>
      <c r="C45" s="5" t="s">
        <v>91</v>
      </c>
      <c r="D45" s="18"/>
      <c r="E45" s="18"/>
    </row>
    <row r="46" spans="1:5" ht="30" hidden="1">
      <c r="A46" s="18"/>
      <c r="B46" s="4" t="s">
        <v>92</v>
      </c>
      <c r="C46" s="5" t="s">
        <v>93</v>
      </c>
      <c r="D46" s="18"/>
      <c r="E46" s="18"/>
    </row>
    <row r="47" spans="1:5" ht="15" hidden="1">
      <c r="A47" s="18"/>
      <c r="B47" s="21" t="s">
        <v>157</v>
      </c>
      <c r="C47" s="4" t="s">
        <v>103</v>
      </c>
      <c r="D47" s="18"/>
      <c r="E47" s="18"/>
    </row>
    <row r="48" spans="1:5" ht="15" hidden="1">
      <c r="A48" s="18"/>
      <c r="B48" s="4" t="s">
        <v>15</v>
      </c>
      <c r="C48" s="5" t="s">
        <v>16</v>
      </c>
      <c r="D48" s="18"/>
      <c r="E48" s="18"/>
    </row>
    <row r="49" spans="1:5" ht="15" hidden="1">
      <c r="A49" s="18"/>
      <c r="B49" s="4" t="s">
        <v>17</v>
      </c>
      <c r="C49" s="5" t="s">
        <v>18</v>
      </c>
      <c r="D49" s="18"/>
      <c r="E49" s="18"/>
    </row>
  </sheetData>
  <mergeCells count="5">
    <mergeCell ref="A8:E9"/>
    <mergeCell ref="B11:B12"/>
    <mergeCell ref="C11:C12"/>
    <mergeCell ref="D11:E11"/>
    <mergeCell ref="A11:A12"/>
  </mergeCells>
  <phoneticPr fontId="3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 xml:space="preserve">&amp;C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8"/>
  <dimension ref="A1:G32"/>
  <sheetViews>
    <sheetView view="pageBreakPreview" zoomScaleNormal="100" zoomScaleSheetLayoutView="100" workbookViewId="0">
      <selection activeCell="E3" sqref="E3"/>
    </sheetView>
  </sheetViews>
  <sheetFormatPr defaultRowHeight="12.75"/>
  <cols>
    <col min="1" max="1" width="6.85546875" style="6" customWidth="1"/>
    <col min="2" max="2" width="28.28515625" style="6" customWidth="1"/>
    <col min="3" max="3" width="65.5703125" style="6" customWidth="1"/>
    <col min="4" max="4" width="10.140625" style="6" customWidth="1"/>
    <col min="5" max="5" width="9.5703125" style="6" bestFit="1" customWidth="1"/>
    <col min="6" max="16384" width="9.140625" style="6"/>
  </cols>
  <sheetData>
    <row r="1" spans="1:7" ht="15.75" customHeight="1">
      <c r="E1" s="1" t="s">
        <v>142</v>
      </c>
    </row>
    <row r="2" spans="1:7" ht="15">
      <c r="E2" s="1" t="s">
        <v>560</v>
      </c>
    </row>
    <row r="3" spans="1:7" ht="12.75" customHeight="1">
      <c r="E3" s="1" t="s">
        <v>285</v>
      </c>
    </row>
    <row r="4" spans="1:7" ht="15">
      <c r="B4" s="9"/>
      <c r="E4" s="1" t="s">
        <v>286</v>
      </c>
    </row>
    <row r="5" spans="1:7" ht="12.75" customHeight="1">
      <c r="B5" s="11"/>
      <c r="E5" s="1" t="s">
        <v>372</v>
      </c>
    </row>
    <row r="6" spans="1:7" ht="15">
      <c r="B6" s="12"/>
      <c r="E6" s="1" t="s">
        <v>511</v>
      </c>
      <c r="G6" s="9"/>
    </row>
    <row r="7" spans="1:7" ht="15">
      <c r="B7" s="12"/>
      <c r="C7" s="1"/>
      <c r="G7" s="9"/>
    </row>
    <row r="8" spans="1:7" ht="12.75" customHeight="1">
      <c r="B8" s="310" t="s">
        <v>432</v>
      </c>
      <c r="C8" s="310"/>
      <c r="D8" s="310"/>
      <c r="E8" s="310"/>
      <c r="G8" s="9"/>
    </row>
    <row r="9" spans="1:7" ht="29.25" customHeight="1">
      <c r="B9" s="310"/>
      <c r="C9" s="310"/>
      <c r="D9" s="310"/>
      <c r="E9" s="310"/>
    </row>
    <row r="10" spans="1:7" ht="12.75" customHeight="1">
      <c r="B10" s="14"/>
      <c r="C10" s="16"/>
      <c r="D10" s="28"/>
      <c r="E10" s="28" t="s">
        <v>28</v>
      </c>
    </row>
    <row r="11" spans="1:7" ht="21" customHeight="1">
      <c r="A11" s="311" t="s">
        <v>50</v>
      </c>
      <c r="B11" s="311" t="s">
        <v>38</v>
      </c>
      <c r="C11" s="311" t="s">
        <v>1</v>
      </c>
      <c r="D11" s="311" t="s">
        <v>33</v>
      </c>
      <c r="E11" s="311"/>
    </row>
    <row r="12" spans="1:7" ht="21" customHeight="1">
      <c r="A12" s="311"/>
      <c r="B12" s="311"/>
      <c r="C12" s="311"/>
      <c r="D12" s="20" t="s">
        <v>433</v>
      </c>
      <c r="E12" s="20" t="s">
        <v>434</v>
      </c>
    </row>
    <row r="13" spans="1:7" ht="24" customHeight="1">
      <c r="A13" s="18"/>
      <c r="B13" s="33" t="s">
        <v>158</v>
      </c>
      <c r="C13" s="32" t="s">
        <v>34</v>
      </c>
      <c r="D13" s="104">
        <f>D14</f>
        <v>2634.3999999999996</v>
      </c>
      <c r="E13" s="104">
        <f>E14</f>
        <v>2642.3</v>
      </c>
    </row>
    <row r="14" spans="1:7" ht="30" customHeight="1">
      <c r="A14" s="18"/>
      <c r="B14" s="47" t="s">
        <v>159</v>
      </c>
      <c r="C14" s="4" t="s">
        <v>35</v>
      </c>
      <c r="D14" s="104">
        <f>D15+D19+D21</f>
        <v>2634.3999999999996</v>
      </c>
      <c r="E14" s="104">
        <f>E15+E19+E21</f>
        <v>2642.3</v>
      </c>
    </row>
    <row r="15" spans="1:7" ht="33.75" customHeight="1">
      <c r="A15" s="18"/>
      <c r="B15" s="4" t="s">
        <v>524</v>
      </c>
      <c r="C15" s="4" t="s">
        <v>160</v>
      </c>
      <c r="D15" s="104">
        <f>D16+D18</f>
        <v>964.9</v>
      </c>
      <c r="E15" s="104">
        <f>E16+E18</f>
        <v>971.6</v>
      </c>
    </row>
    <row r="16" spans="1:7" ht="31.5" customHeight="1">
      <c r="A16" s="18"/>
      <c r="B16" s="4" t="s">
        <v>514</v>
      </c>
      <c r="C16" s="4" t="s">
        <v>388</v>
      </c>
      <c r="D16" s="105">
        <v>962.3</v>
      </c>
      <c r="E16" s="105">
        <v>968.9</v>
      </c>
    </row>
    <row r="17" spans="1:6" ht="36.75" hidden="1" customHeight="1">
      <c r="A17" s="18"/>
      <c r="B17" s="4" t="s">
        <v>19</v>
      </c>
      <c r="C17" s="4" t="s">
        <v>422</v>
      </c>
      <c r="D17" s="105">
        <v>4.5</v>
      </c>
      <c r="E17" s="105">
        <v>0</v>
      </c>
    </row>
    <row r="18" spans="1:6" ht="36.75" customHeight="1">
      <c r="A18" s="18"/>
      <c r="B18" s="4" t="s">
        <v>514</v>
      </c>
      <c r="C18" s="4" t="s">
        <v>422</v>
      </c>
      <c r="D18" s="105">
        <v>2.6</v>
      </c>
      <c r="E18" s="105">
        <v>2.7</v>
      </c>
    </row>
    <row r="19" spans="1:6" ht="30">
      <c r="A19" s="18"/>
      <c r="B19" s="4" t="s">
        <v>521</v>
      </c>
      <c r="C19" s="4" t="s">
        <v>36</v>
      </c>
      <c r="D19" s="104">
        <f>D20</f>
        <v>76.2</v>
      </c>
      <c r="E19" s="225">
        <f>E20</f>
        <v>76.2</v>
      </c>
    </row>
    <row r="20" spans="1:6" ht="45">
      <c r="A20" s="18"/>
      <c r="B20" s="4" t="s">
        <v>515</v>
      </c>
      <c r="C20" s="5" t="s">
        <v>423</v>
      </c>
      <c r="D20" s="105">
        <v>76.2</v>
      </c>
      <c r="E20" s="226">
        <v>76.2</v>
      </c>
    </row>
    <row r="21" spans="1:6" ht="15">
      <c r="A21" s="18"/>
      <c r="B21" s="4" t="s">
        <v>525</v>
      </c>
      <c r="C21" s="4" t="s">
        <v>161</v>
      </c>
      <c r="D21" s="217">
        <f>D22+D30</f>
        <v>1593.3</v>
      </c>
      <c r="E21" s="227">
        <f>E22+E30</f>
        <v>1594.5</v>
      </c>
      <c r="F21" s="8"/>
    </row>
    <row r="22" spans="1:6" ht="45">
      <c r="A22" s="18"/>
      <c r="B22" s="4" t="s">
        <v>516</v>
      </c>
      <c r="C22" s="5" t="s">
        <v>281</v>
      </c>
      <c r="D22" s="167">
        <f>D23+D24+D25+D26+D27+D28+D29</f>
        <v>1450.1</v>
      </c>
      <c r="E22" s="167">
        <f>E23+E24+E25+E26+E27+E28+E29</f>
        <v>1451.3</v>
      </c>
    </row>
    <row r="23" spans="1:6" ht="15">
      <c r="A23" s="18"/>
      <c r="B23" s="4" t="s">
        <v>516</v>
      </c>
      <c r="C23" s="5" t="s">
        <v>424</v>
      </c>
      <c r="D23" s="167">
        <v>1433.1</v>
      </c>
      <c r="E23" s="167">
        <v>1434.3</v>
      </c>
    </row>
    <row r="24" spans="1:6" ht="45">
      <c r="A24" s="18"/>
      <c r="B24" s="4" t="s">
        <v>516</v>
      </c>
      <c r="C24" s="5" t="s">
        <v>425</v>
      </c>
      <c r="D24" s="167">
        <v>0</v>
      </c>
      <c r="E24" s="167">
        <v>0</v>
      </c>
    </row>
    <row r="25" spans="1:6" ht="45">
      <c r="A25" s="18"/>
      <c r="B25" s="4" t="s">
        <v>516</v>
      </c>
      <c r="C25" s="5" t="s">
        <v>426</v>
      </c>
      <c r="D25" s="167">
        <v>17</v>
      </c>
      <c r="E25" s="167">
        <v>17</v>
      </c>
    </row>
    <row r="26" spans="1:6" ht="30" hidden="1">
      <c r="A26" s="18"/>
      <c r="B26" s="4" t="s">
        <v>280</v>
      </c>
      <c r="C26" s="5" t="s">
        <v>427</v>
      </c>
      <c r="D26" s="167"/>
      <c r="E26" s="34"/>
    </row>
    <row r="27" spans="1:6" ht="45" hidden="1">
      <c r="A27" s="18"/>
      <c r="B27" s="4" t="s">
        <v>280</v>
      </c>
      <c r="C27" s="5" t="s">
        <v>507</v>
      </c>
      <c r="D27" s="216"/>
      <c r="E27" s="34"/>
    </row>
    <row r="28" spans="1:6" ht="45" hidden="1">
      <c r="A28" s="18"/>
      <c r="B28" s="168" t="s">
        <v>280</v>
      </c>
      <c r="C28" s="169" t="s">
        <v>428</v>
      </c>
      <c r="D28" s="170"/>
      <c r="E28" s="34"/>
    </row>
    <row r="29" spans="1:6" ht="15" hidden="1">
      <c r="A29" s="18"/>
      <c r="B29" s="168" t="s">
        <v>280</v>
      </c>
      <c r="C29" s="169" t="s">
        <v>429</v>
      </c>
      <c r="D29" s="170"/>
      <c r="E29" s="34"/>
    </row>
    <row r="30" spans="1:6" ht="60">
      <c r="A30" s="18"/>
      <c r="B30" s="4" t="s">
        <v>517</v>
      </c>
      <c r="C30" s="5" t="s">
        <v>282</v>
      </c>
      <c r="D30" s="167">
        <f>D31+D32</f>
        <v>143.19999999999999</v>
      </c>
      <c r="E30" s="34">
        <f>E31+E32</f>
        <v>143.19999999999999</v>
      </c>
    </row>
    <row r="31" spans="1:6" ht="45">
      <c r="A31" s="18"/>
      <c r="B31" s="168" t="s">
        <v>517</v>
      </c>
      <c r="C31" s="228" t="s">
        <v>430</v>
      </c>
      <c r="D31" s="170">
        <v>18</v>
      </c>
      <c r="E31" s="34">
        <v>18</v>
      </c>
    </row>
    <row r="32" spans="1:6" ht="75">
      <c r="A32" s="18"/>
      <c r="B32" s="171" t="s">
        <v>517</v>
      </c>
      <c r="C32" s="172" t="s">
        <v>431</v>
      </c>
      <c r="D32" s="173">
        <v>125.2</v>
      </c>
      <c r="E32" s="34">
        <v>125.2</v>
      </c>
    </row>
  </sheetData>
  <mergeCells count="5">
    <mergeCell ref="B8:E9"/>
    <mergeCell ref="A11:A12"/>
    <mergeCell ref="B11:B12"/>
    <mergeCell ref="C11:C12"/>
    <mergeCell ref="D11:E11"/>
  </mergeCells>
  <phoneticPr fontId="32" type="noConversion"/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 xml:space="preserve">&amp;C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G38"/>
  <sheetViews>
    <sheetView view="pageBreakPreview" zoomScaleNormal="100" zoomScaleSheetLayoutView="100" workbookViewId="0">
      <selection activeCell="D3" sqref="D3"/>
    </sheetView>
  </sheetViews>
  <sheetFormatPr defaultRowHeight="15"/>
  <cols>
    <col min="1" max="1" width="6.85546875" style="267" customWidth="1"/>
    <col min="2" max="2" width="29.28515625" style="6" customWidth="1"/>
    <col min="3" max="3" width="66" style="6" customWidth="1"/>
    <col min="4" max="4" width="10.140625" style="6" customWidth="1"/>
    <col min="5" max="16384" width="9.140625" style="6"/>
  </cols>
  <sheetData>
    <row r="1" spans="1:7" ht="12.75" customHeight="1">
      <c r="D1" s="1" t="s">
        <v>141</v>
      </c>
    </row>
    <row r="2" spans="1:7">
      <c r="D2" s="1" t="s">
        <v>560</v>
      </c>
    </row>
    <row r="3" spans="1:7" ht="12.75" customHeight="1">
      <c r="D3" s="1" t="s">
        <v>285</v>
      </c>
    </row>
    <row r="4" spans="1:7">
      <c r="B4" s="9"/>
      <c r="D4" s="1" t="s">
        <v>286</v>
      </c>
    </row>
    <row r="5" spans="1:7" ht="12.75" customHeight="1">
      <c r="B5" s="11"/>
      <c r="D5" s="1" t="s">
        <v>372</v>
      </c>
    </row>
    <row r="6" spans="1:7">
      <c r="B6" s="12"/>
      <c r="D6" s="1" t="s">
        <v>512</v>
      </c>
      <c r="G6" s="9"/>
    </row>
    <row r="7" spans="1:7">
      <c r="B7" s="12"/>
      <c r="C7" s="1"/>
      <c r="G7" s="9"/>
    </row>
    <row r="8" spans="1:7" ht="12.75" customHeight="1">
      <c r="A8" s="310" t="s">
        <v>421</v>
      </c>
      <c r="B8" s="310"/>
      <c r="C8" s="310"/>
      <c r="D8" s="310"/>
      <c r="G8" s="9"/>
    </row>
    <row r="9" spans="1:7" ht="29.25" customHeight="1">
      <c r="A9" s="310"/>
      <c r="B9" s="310"/>
      <c r="C9" s="310"/>
      <c r="D9" s="310"/>
    </row>
    <row r="10" spans="1:7" ht="12.75" customHeight="1">
      <c r="B10" s="14"/>
      <c r="C10" s="16"/>
      <c r="D10" s="28" t="s">
        <v>28</v>
      </c>
    </row>
    <row r="11" spans="1:7" ht="21" customHeight="1">
      <c r="A11" s="20" t="s">
        <v>50</v>
      </c>
      <c r="B11" s="20" t="s">
        <v>38</v>
      </c>
      <c r="C11" s="20" t="s">
        <v>1</v>
      </c>
      <c r="D11" s="20" t="s">
        <v>27</v>
      </c>
    </row>
    <row r="12" spans="1:7" ht="24" customHeight="1">
      <c r="A12" s="106">
        <v>991</v>
      </c>
      <c r="B12" s="33" t="s">
        <v>158</v>
      </c>
      <c r="C12" s="32" t="s">
        <v>34</v>
      </c>
      <c r="D12" s="217">
        <f>D13</f>
        <v>4282.1000000000004</v>
      </c>
    </row>
    <row r="13" spans="1:7" ht="30" customHeight="1">
      <c r="A13" s="106">
        <v>991</v>
      </c>
      <c r="B13" s="47" t="s">
        <v>159</v>
      </c>
      <c r="C13" s="4" t="s">
        <v>35</v>
      </c>
      <c r="D13" s="104">
        <f>D14+D17+D19</f>
        <v>4282.1000000000004</v>
      </c>
    </row>
    <row r="14" spans="1:7" ht="33.75" customHeight="1">
      <c r="A14" s="106">
        <v>991</v>
      </c>
      <c r="B14" s="4" t="s">
        <v>520</v>
      </c>
      <c r="C14" s="4" t="s">
        <v>160</v>
      </c>
      <c r="D14" s="104">
        <f>D15+D16</f>
        <v>947</v>
      </c>
    </row>
    <row r="15" spans="1:7" ht="31.5" customHeight="1">
      <c r="A15" s="106">
        <v>991</v>
      </c>
      <c r="B15" s="4" t="s">
        <v>514</v>
      </c>
      <c r="C15" s="4" t="s">
        <v>388</v>
      </c>
      <c r="D15" s="105">
        <v>944.5</v>
      </c>
    </row>
    <row r="16" spans="1:7" ht="31.5" customHeight="1">
      <c r="A16" s="106">
        <v>991</v>
      </c>
      <c r="B16" s="4" t="s">
        <v>514</v>
      </c>
      <c r="C16" s="4" t="s">
        <v>422</v>
      </c>
      <c r="D16" s="105">
        <v>2.5</v>
      </c>
    </row>
    <row r="17" spans="1:4" ht="36.75" customHeight="1">
      <c r="A17" s="106">
        <v>991</v>
      </c>
      <c r="B17" s="4" t="s">
        <v>521</v>
      </c>
      <c r="C17" s="4" t="s">
        <v>36</v>
      </c>
      <c r="D17" s="104">
        <f>D18</f>
        <v>76.2</v>
      </c>
    </row>
    <row r="18" spans="1:4" ht="51" customHeight="1">
      <c r="A18" s="106">
        <v>991</v>
      </c>
      <c r="B18" s="4" t="s">
        <v>515</v>
      </c>
      <c r="C18" s="5" t="s">
        <v>423</v>
      </c>
      <c r="D18" s="105">
        <v>76.2</v>
      </c>
    </row>
    <row r="19" spans="1:4" ht="36.75" customHeight="1">
      <c r="A19" s="106">
        <v>991</v>
      </c>
      <c r="B19" s="4" t="s">
        <v>522</v>
      </c>
      <c r="C19" s="4" t="s">
        <v>161</v>
      </c>
      <c r="D19" s="104">
        <f>D20+D36</f>
        <v>3258.9</v>
      </c>
    </row>
    <row r="20" spans="1:4" ht="45">
      <c r="A20" s="106">
        <v>991</v>
      </c>
      <c r="B20" s="4" t="s">
        <v>516</v>
      </c>
      <c r="C20" s="5" t="s">
        <v>281</v>
      </c>
      <c r="D20" s="107">
        <f>D21+D22+D23+D24+D25+D26+D27+D31+D32+D33+D28+D29+D30+D34+D35</f>
        <v>3115.7000000000003</v>
      </c>
    </row>
    <row r="21" spans="1:4">
      <c r="A21" s="106">
        <v>991</v>
      </c>
      <c r="B21" s="4" t="s">
        <v>516</v>
      </c>
      <c r="C21" s="5" t="s">
        <v>424</v>
      </c>
      <c r="D21" s="107">
        <v>1551.8</v>
      </c>
    </row>
    <row r="22" spans="1:4" ht="45">
      <c r="A22" s="106">
        <v>991</v>
      </c>
      <c r="B22" s="4" t="s">
        <v>516</v>
      </c>
      <c r="C22" s="5" t="s">
        <v>425</v>
      </c>
      <c r="D22" s="167">
        <v>0</v>
      </c>
    </row>
    <row r="23" spans="1:4" ht="45">
      <c r="A23" s="106">
        <v>991</v>
      </c>
      <c r="B23" s="4" t="s">
        <v>516</v>
      </c>
      <c r="C23" s="5" t="s">
        <v>426</v>
      </c>
      <c r="D23" s="107">
        <v>17</v>
      </c>
    </row>
    <row r="24" spans="1:4" ht="30" hidden="1">
      <c r="A24" s="106">
        <v>991</v>
      </c>
      <c r="B24" s="4" t="s">
        <v>535</v>
      </c>
      <c r="C24" s="5" t="s">
        <v>427</v>
      </c>
      <c r="D24" s="107"/>
    </row>
    <row r="25" spans="1:4" ht="45" hidden="1">
      <c r="A25" s="106">
        <v>991</v>
      </c>
      <c r="B25" s="4" t="s">
        <v>536</v>
      </c>
      <c r="C25" s="5" t="s">
        <v>503</v>
      </c>
      <c r="D25" s="107"/>
    </row>
    <row r="26" spans="1:4" ht="45" hidden="1">
      <c r="A26" s="106">
        <v>991</v>
      </c>
      <c r="B26" s="4" t="s">
        <v>537</v>
      </c>
      <c r="C26" s="169" t="s">
        <v>428</v>
      </c>
      <c r="D26" s="289"/>
    </row>
    <row r="27" spans="1:4" hidden="1">
      <c r="A27" s="106">
        <v>991</v>
      </c>
      <c r="B27" s="4" t="s">
        <v>538</v>
      </c>
      <c r="C27" s="169" t="s">
        <v>429</v>
      </c>
      <c r="D27" s="289"/>
    </row>
    <row r="28" spans="1:4" ht="60">
      <c r="A28" s="106">
        <v>991</v>
      </c>
      <c r="B28" s="4" t="s">
        <v>516</v>
      </c>
      <c r="C28" s="169" t="s">
        <v>539</v>
      </c>
      <c r="D28" s="289">
        <v>931</v>
      </c>
    </row>
    <row r="29" spans="1:4" ht="60">
      <c r="A29" s="106">
        <v>991</v>
      </c>
      <c r="B29" s="4" t="s">
        <v>516</v>
      </c>
      <c r="C29" s="169" t="s">
        <v>540</v>
      </c>
      <c r="D29" s="289">
        <v>49</v>
      </c>
    </row>
    <row r="30" spans="1:4">
      <c r="A30" s="106">
        <v>991</v>
      </c>
      <c r="B30" s="4" t="s">
        <v>516</v>
      </c>
      <c r="C30" s="169" t="s">
        <v>429</v>
      </c>
      <c r="D30" s="289">
        <v>4</v>
      </c>
    </row>
    <row r="31" spans="1:4" ht="45">
      <c r="A31" s="106">
        <v>991</v>
      </c>
      <c r="B31" s="4" t="s">
        <v>516</v>
      </c>
      <c r="C31" s="169" t="s">
        <v>523</v>
      </c>
      <c r="D31" s="170">
        <v>540</v>
      </c>
    </row>
    <row r="32" spans="1:4" ht="60" hidden="1">
      <c r="A32" s="106">
        <v>991</v>
      </c>
      <c r="B32" s="4" t="s">
        <v>516</v>
      </c>
      <c r="C32" s="169" t="s">
        <v>533</v>
      </c>
      <c r="D32" s="170"/>
    </row>
    <row r="33" spans="1:4" ht="60" hidden="1">
      <c r="A33" s="106">
        <v>991</v>
      </c>
      <c r="B33" s="4" t="s">
        <v>516</v>
      </c>
      <c r="C33" s="169" t="s">
        <v>534</v>
      </c>
      <c r="D33" s="170"/>
    </row>
    <row r="34" spans="1:4" s="287" customFormat="1" ht="45">
      <c r="A34" s="106">
        <v>991</v>
      </c>
      <c r="B34" s="4" t="s">
        <v>556</v>
      </c>
      <c r="C34" s="169" t="s">
        <v>551</v>
      </c>
      <c r="D34" s="289">
        <v>20</v>
      </c>
    </row>
    <row r="35" spans="1:4" s="287" customFormat="1" ht="45">
      <c r="A35" s="106">
        <v>991</v>
      </c>
      <c r="B35" s="4" t="s">
        <v>516</v>
      </c>
      <c r="C35" s="169" t="s">
        <v>555</v>
      </c>
      <c r="D35" s="170">
        <v>2.9</v>
      </c>
    </row>
    <row r="36" spans="1:4" ht="60">
      <c r="A36" s="106">
        <v>991</v>
      </c>
      <c r="B36" s="4" t="s">
        <v>517</v>
      </c>
      <c r="C36" s="5" t="s">
        <v>282</v>
      </c>
      <c r="D36" s="290">
        <f>D37+D38</f>
        <v>143.19999999999999</v>
      </c>
    </row>
    <row r="37" spans="1:4" ht="45">
      <c r="A37" s="106">
        <v>991</v>
      </c>
      <c r="B37" s="168" t="s">
        <v>517</v>
      </c>
      <c r="C37" s="228" t="s">
        <v>430</v>
      </c>
      <c r="D37" s="289">
        <v>18</v>
      </c>
    </row>
    <row r="38" spans="1:4" ht="75">
      <c r="A38" s="106">
        <v>991</v>
      </c>
      <c r="B38" s="171" t="s">
        <v>517</v>
      </c>
      <c r="C38" s="172" t="s">
        <v>431</v>
      </c>
      <c r="D38" s="291">
        <v>125.2</v>
      </c>
    </row>
  </sheetData>
  <mergeCells count="1">
    <mergeCell ref="A8:D9"/>
  </mergeCells>
  <phoneticPr fontId="32" type="noConversion"/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 xml:space="preserve">&amp;C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F52"/>
  <sheetViews>
    <sheetView view="pageBreakPreview" zoomScaleNormal="100" zoomScaleSheetLayoutView="100" workbookViewId="0">
      <selection activeCell="C3" sqref="C3"/>
    </sheetView>
  </sheetViews>
  <sheetFormatPr defaultRowHeight="12.75"/>
  <cols>
    <col min="2" max="2" width="66.42578125" customWidth="1"/>
    <col min="3" max="3" width="17.42578125" customWidth="1"/>
  </cols>
  <sheetData>
    <row r="1" spans="1:6" s="6" customFormat="1" ht="12.75" customHeight="1">
      <c r="C1" s="1" t="s">
        <v>269</v>
      </c>
    </row>
    <row r="2" spans="1:6" s="6" customFormat="1" ht="15">
      <c r="C2" s="1" t="s">
        <v>560</v>
      </c>
    </row>
    <row r="3" spans="1:6" s="6" customFormat="1" ht="12.75" customHeight="1">
      <c r="C3" s="1" t="s">
        <v>285</v>
      </c>
    </row>
    <row r="4" spans="1:6" s="6" customFormat="1" ht="15">
      <c r="A4" s="9"/>
      <c r="C4" s="1" t="s">
        <v>286</v>
      </c>
    </row>
    <row r="5" spans="1:6" s="6" customFormat="1" ht="12.75" customHeight="1">
      <c r="A5" s="11"/>
      <c r="C5" s="1" t="s">
        <v>372</v>
      </c>
    </row>
    <row r="6" spans="1:6" s="6" customFormat="1" ht="15">
      <c r="A6" s="12"/>
      <c r="C6" s="1" t="s">
        <v>511</v>
      </c>
      <c r="F6" s="9"/>
    </row>
    <row r="7" spans="1:6" s="6" customFormat="1" ht="15">
      <c r="A7" s="12"/>
      <c r="B7" s="1"/>
      <c r="F7" s="9"/>
    </row>
    <row r="8" spans="1:6" s="6" customFormat="1" ht="12.75" customHeight="1">
      <c r="A8" s="304" t="s">
        <v>435</v>
      </c>
      <c r="B8" s="304"/>
      <c r="C8" s="304"/>
      <c r="F8" s="9"/>
    </row>
    <row r="9" spans="1:6" s="6" customFormat="1" ht="29.25" customHeight="1">
      <c r="A9" s="304"/>
      <c r="B9" s="304"/>
      <c r="C9" s="304"/>
    </row>
    <row r="10" spans="1:6" s="6" customFormat="1" ht="12.75" customHeight="1">
      <c r="A10" s="14"/>
      <c r="B10" s="16"/>
      <c r="C10" s="28" t="s">
        <v>28</v>
      </c>
    </row>
    <row r="11" spans="1:6" s="6" customFormat="1" ht="21" customHeight="1">
      <c r="A11" s="120" t="s">
        <v>38</v>
      </c>
      <c r="B11" s="120" t="s">
        <v>296</v>
      </c>
      <c r="C11" s="29" t="s">
        <v>297</v>
      </c>
    </row>
    <row r="12" spans="1:6" s="6" customFormat="1" ht="32.25" customHeight="1">
      <c r="A12" s="121" t="s">
        <v>298</v>
      </c>
      <c r="B12" s="122" t="s">
        <v>39</v>
      </c>
      <c r="C12" s="294">
        <f>C13+C15+C16+C18+C19+C20</f>
        <v>1598.9938000000002</v>
      </c>
    </row>
    <row r="13" spans="1:6" s="6" customFormat="1" ht="30" customHeight="1">
      <c r="A13" s="124" t="s">
        <v>299</v>
      </c>
      <c r="B13" s="4" t="s">
        <v>300</v>
      </c>
      <c r="C13" s="125">
        <v>453.38600000000002</v>
      </c>
    </row>
    <row r="14" spans="1:6" s="6" customFormat="1" ht="47.25" hidden="1" customHeight="1">
      <c r="A14" s="124" t="s">
        <v>301</v>
      </c>
      <c r="B14" s="4" t="s">
        <v>302</v>
      </c>
      <c r="C14" s="126"/>
    </row>
    <row r="15" spans="1:6" s="6" customFormat="1" ht="49.5" customHeight="1">
      <c r="A15" s="124" t="s">
        <v>303</v>
      </c>
      <c r="B15" s="4" t="s">
        <v>40</v>
      </c>
      <c r="C15" s="295">
        <v>952.93780000000004</v>
      </c>
    </row>
    <row r="16" spans="1:6" s="6" customFormat="1" ht="35.25" customHeight="1">
      <c r="A16" s="124" t="s">
        <v>304</v>
      </c>
      <c r="B16" s="4" t="s">
        <v>305</v>
      </c>
      <c r="C16" s="125">
        <v>187.17</v>
      </c>
    </row>
    <row r="17" spans="1:3" s="6" customFormat="1" ht="0.75" customHeight="1">
      <c r="A17" s="124" t="s">
        <v>306</v>
      </c>
      <c r="B17" s="4" t="s">
        <v>104</v>
      </c>
      <c r="C17" s="126"/>
    </row>
    <row r="18" spans="1:3" s="6" customFormat="1" ht="27.75" customHeight="1">
      <c r="A18" s="124" t="s">
        <v>307</v>
      </c>
      <c r="B18" s="4" t="s">
        <v>105</v>
      </c>
      <c r="C18" s="126">
        <v>1</v>
      </c>
    </row>
    <row r="19" spans="1:3" s="6" customFormat="1" ht="18" hidden="1" customHeight="1">
      <c r="A19" s="124" t="s">
        <v>308</v>
      </c>
      <c r="B19" s="4" t="s">
        <v>41</v>
      </c>
      <c r="C19" s="125"/>
    </row>
    <row r="20" spans="1:3" s="6" customFormat="1" ht="18" customHeight="1">
      <c r="A20" s="124" t="s">
        <v>308</v>
      </c>
      <c r="B20" s="4" t="s">
        <v>41</v>
      </c>
      <c r="C20" s="125">
        <v>4.5</v>
      </c>
    </row>
    <row r="21" spans="1:3" s="6" customFormat="1" ht="30.75" customHeight="1">
      <c r="A21" s="121" t="s">
        <v>309</v>
      </c>
      <c r="B21" s="127" t="s">
        <v>310</v>
      </c>
      <c r="C21" s="123">
        <f>C22</f>
        <v>76.2</v>
      </c>
    </row>
    <row r="22" spans="1:3" s="6" customFormat="1" ht="25.5" customHeight="1">
      <c r="A22" s="124" t="s">
        <v>311</v>
      </c>
      <c r="B22" s="4" t="s">
        <v>42</v>
      </c>
      <c r="C22" s="126">
        <v>76.2</v>
      </c>
    </row>
    <row r="23" spans="1:3" s="6" customFormat="1" ht="28.5">
      <c r="A23" s="121" t="s">
        <v>312</v>
      </c>
      <c r="B23" s="127" t="s">
        <v>43</v>
      </c>
      <c r="C23" s="123">
        <f>C25</f>
        <v>62.9</v>
      </c>
    </row>
    <row r="24" spans="1:3" s="6" customFormat="1" ht="48" hidden="1" customHeight="1">
      <c r="A24" s="124" t="s">
        <v>313</v>
      </c>
      <c r="B24" s="4" t="s">
        <v>314</v>
      </c>
      <c r="C24" s="126"/>
    </row>
    <row r="25" spans="1:3" s="6" customFormat="1" ht="15">
      <c r="A25" s="124" t="s">
        <v>315</v>
      </c>
      <c r="B25" s="4" t="s">
        <v>106</v>
      </c>
      <c r="C25" s="126">
        <v>62.9</v>
      </c>
    </row>
    <row r="26" spans="1:3" s="6" customFormat="1" ht="30" hidden="1">
      <c r="A26" s="124" t="s">
        <v>316</v>
      </c>
      <c r="B26" s="4" t="s">
        <v>107</v>
      </c>
      <c r="C26" s="126"/>
    </row>
    <row r="27" spans="1:3" s="8" customFormat="1" ht="14.25">
      <c r="A27" s="208" t="s">
        <v>317</v>
      </c>
      <c r="B27" s="32" t="s">
        <v>505</v>
      </c>
      <c r="C27" s="209">
        <f>C28+C29</f>
        <v>142.19999999999999</v>
      </c>
    </row>
    <row r="28" spans="1:3" s="6" customFormat="1" ht="15">
      <c r="A28" s="124" t="s">
        <v>318</v>
      </c>
      <c r="B28" s="4" t="s">
        <v>319</v>
      </c>
      <c r="C28" s="126">
        <v>17</v>
      </c>
    </row>
    <row r="29" spans="1:3" s="6" customFormat="1" ht="15">
      <c r="A29" s="124" t="s">
        <v>322</v>
      </c>
      <c r="B29" s="4" t="s">
        <v>506</v>
      </c>
      <c r="C29" s="126">
        <v>125.2</v>
      </c>
    </row>
    <row r="30" spans="1:3" s="6" customFormat="1" ht="14.25">
      <c r="A30" s="121" t="s">
        <v>325</v>
      </c>
      <c r="B30" s="122" t="s">
        <v>326</v>
      </c>
      <c r="C30" s="265">
        <f>C32+C33</f>
        <v>93.586389999999994</v>
      </c>
    </row>
    <row r="31" spans="1:3" s="6" customFormat="1" ht="15" hidden="1">
      <c r="A31" s="124" t="s">
        <v>327</v>
      </c>
      <c r="B31" s="4" t="s">
        <v>328</v>
      </c>
      <c r="C31" s="292"/>
    </row>
    <row r="32" spans="1:3" s="6" customFormat="1" ht="15">
      <c r="A32" s="124" t="s">
        <v>329</v>
      </c>
      <c r="B32" s="4" t="s">
        <v>330</v>
      </c>
      <c r="C32" s="292">
        <v>18</v>
      </c>
    </row>
    <row r="33" spans="1:3" s="6" customFormat="1" ht="15">
      <c r="A33" s="124" t="s">
        <v>331</v>
      </c>
      <c r="B33" s="4" t="s">
        <v>44</v>
      </c>
      <c r="C33" s="292">
        <v>75.586389999999994</v>
      </c>
    </row>
    <row r="34" spans="1:3" s="6" customFormat="1" ht="15" hidden="1">
      <c r="A34" s="124" t="s">
        <v>332</v>
      </c>
      <c r="B34" s="4" t="s">
        <v>333</v>
      </c>
      <c r="C34" s="126"/>
    </row>
    <row r="35" spans="1:3" s="6" customFormat="1" ht="0.75" customHeight="1">
      <c r="A35" s="121" t="s">
        <v>334</v>
      </c>
      <c r="B35" s="122" t="s">
        <v>111</v>
      </c>
      <c r="C35" s="123"/>
    </row>
    <row r="36" spans="1:3" s="6" customFormat="1" ht="30" hidden="1">
      <c r="A36" s="124" t="s">
        <v>335</v>
      </c>
      <c r="B36" s="4" t="s">
        <v>112</v>
      </c>
      <c r="C36" s="126"/>
    </row>
    <row r="37" spans="1:3" s="6" customFormat="1" ht="15" hidden="1">
      <c r="A37" s="124" t="s">
        <v>336</v>
      </c>
      <c r="B37" s="4" t="s">
        <v>113</v>
      </c>
      <c r="C37" s="126"/>
    </row>
    <row r="38" spans="1:3" s="6" customFormat="1" ht="14.25">
      <c r="A38" s="121" t="s">
        <v>337</v>
      </c>
      <c r="B38" s="122" t="s">
        <v>71</v>
      </c>
      <c r="C38" s="128">
        <f>C39+C49</f>
        <v>2450.8579999999997</v>
      </c>
    </row>
    <row r="39" spans="1:3" s="6" customFormat="1" ht="15">
      <c r="A39" s="124" t="s">
        <v>338</v>
      </c>
      <c r="B39" s="4" t="s">
        <v>45</v>
      </c>
      <c r="C39" s="125">
        <v>2107.1709999999998</v>
      </c>
    </row>
    <row r="40" spans="1:3" s="6" customFormat="1" ht="14.25" hidden="1" customHeight="1">
      <c r="A40" s="124" t="s">
        <v>339</v>
      </c>
      <c r="B40" s="4" t="s">
        <v>114</v>
      </c>
      <c r="C40" s="126"/>
    </row>
    <row r="41" spans="1:3" s="6" customFormat="1" ht="14.25" hidden="1">
      <c r="A41" s="121" t="s">
        <v>340</v>
      </c>
      <c r="B41" s="122" t="s">
        <v>46</v>
      </c>
      <c r="C41" s="123"/>
    </row>
    <row r="42" spans="1:3" s="6" customFormat="1" ht="15" hidden="1">
      <c r="A42" s="124" t="s">
        <v>341</v>
      </c>
      <c r="B42" s="4" t="s">
        <v>47</v>
      </c>
      <c r="C42" s="126"/>
    </row>
    <row r="43" spans="1:3" s="6" customFormat="1" ht="15" hidden="1">
      <c r="A43" s="124" t="s">
        <v>342</v>
      </c>
      <c r="B43" s="4" t="s">
        <v>343</v>
      </c>
      <c r="C43" s="126"/>
    </row>
    <row r="44" spans="1:3" s="6" customFormat="1" ht="14.25" hidden="1">
      <c r="A44" s="121" t="s">
        <v>344</v>
      </c>
      <c r="B44" s="122" t="s">
        <v>48</v>
      </c>
      <c r="C44" s="123">
        <f>C45</f>
        <v>0</v>
      </c>
    </row>
    <row r="45" spans="1:3" s="6" customFormat="1" ht="15" hidden="1">
      <c r="A45" s="124" t="s">
        <v>345</v>
      </c>
      <c r="B45" s="4" t="s">
        <v>115</v>
      </c>
      <c r="C45" s="126"/>
    </row>
    <row r="46" spans="1:3" s="6" customFormat="1" ht="15" hidden="1">
      <c r="A46" s="124" t="s">
        <v>346</v>
      </c>
      <c r="B46" s="4" t="s">
        <v>347</v>
      </c>
      <c r="C46" s="126"/>
    </row>
    <row r="47" spans="1:3" s="6" customFormat="1" ht="28.5" hidden="1">
      <c r="A47" s="121" t="s">
        <v>348</v>
      </c>
      <c r="B47" s="122" t="s">
        <v>349</v>
      </c>
      <c r="C47" s="123"/>
    </row>
    <row r="48" spans="1:3" s="6" customFormat="1" ht="15" hidden="1">
      <c r="A48" s="124" t="s">
        <v>350</v>
      </c>
      <c r="B48" s="129" t="s">
        <v>116</v>
      </c>
      <c r="C48" s="126"/>
    </row>
    <row r="49" spans="1:3" s="6" customFormat="1" ht="15">
      <c r="A49" s="124" t="s">
        <v>339</v>
      </c>
      <c r="B49" s="129" t="s">
        <v>114</v>
      </c>
      <c r="C49" s="125">
        <v>343.68700000000001</v>
      </c>
    </row>
    <row r="50" spans="1:3" s="8" customFormat="1" ht="14.25" hidden="1">
      <c r="A50" s="208" t="s">
        <v>344</v>
      </c>
      <c r="B50" s="268" t="s">
        <v>528</v>
      </c>
      <c r="C50" s="209">
        <f>C51</f>
        <v>0</v>
      </c>
    </row>
    <row r="51" spans="1:3" s="6" customFormat="1" ht="15" hidden="1">
      <c r="A51" s="124" t="s">
        <v>346</v>
      </c>
      <c r="B51" s="129" t="s">
        <v>347</v>
      </c>
      <c r="C51" s="126"/>
    </row>
    <row r="52" spans="1:3" s="6" customFormat="1" ht="15">
      <c r="A52" s="130"/>
      <c r="B52" s="131" t="s">
        <v>69</v>
      </c>
      <c r="C52" s="262">
        <f>C38+C30+C23+C21+C12+C44+C27+C50</f>
        <v>4424.7381899999991</v>
      </c>
    </row>
  </sheetData>
  <mergeCells count="1">
    <mergeCell ref="A8:C9"/>
  </mergeCells>
  <phoneticPr fontId="32" type="noConversion"/>
  <pageMargins left="0.7" right="0.7" top="0.75" bottom="0.75" header="0.3" footer="0.3"/>
  <pageSetup paperSize="9" scale="9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58"/>
  <sheetViews>
    <sheetView view="pageBreakPreview" zoomScaleNormal="100" zoomScaleSheetLayoutView="100" workbookViewId="0">
      <selection activeCell="D3" sqref="D3"/>
    </sheetView>
  </sheetViews>
  <sheetFormatPr defaultRowHeight="12.75"/>
  <cols>
    <col min="2" max="2" width="78.28515625" customWidth="1"/>
    <col min="3" max="3" width="13.42578125" customWidth="1"/>
    <col min="4" max="4" width="12.140625" customWidth="1"/>
  </cols>
  <sheetData>
    <row r="1" spans="1:6" s="6" customFormat="1" ht="12.75" customHeight="1">
      <c r="D1" s="1" t="s">
        <v>270</v>
      </c>
    </row>
    <row r="2" spans="1:6" s="6" customFormat="1" ht="15">
      <c r="D2" s="1" t="s">
        <v>560</v>
      </c>
    </row>
    <row r="3" spans="1:6" s="6" customFormat="1" ht="12.75" customHeight="1">
      <c r="D3" s="1" t="s">
        <v>285</v>
      </c>
    </row>
    <row r="4" spans="1:6" s="6" customFormat="1" ht="15">
      <c r="A4" s="9"/>
      <c r="D4" s="1" t="s">
        <v>286</v>
      </c>
    </row>
    <row r="5" spans="1:6" s="6" customFormat="1" ht="12.75" customHeight="1">
      <c r="A5" s="11"/>
      <c r="D5" s="1" t="s">
        <v>372</v>
      </c>
    </row>
    <row r="6" spans="1:6" s="6" customFormat="1" ht="15">
      <c r="A6" s="12"/>
      <c r="D6" s="1" t="s">
        <v>511</v>
      </c>
      <c r="F6" s="9"/>
    </row>
    <row r="7" spans="1:6" s="6" customFormat="1" ht="15">
      <c r="A7" s="12"/>
      <c r="B7" s="1"/>
      <c r="F7" s="9"/>
    </row>
    <row r="8" spans="1:6" s="6" customFormat="1" ht="12.75" customHeight="1">
      <c r="A8" s="304" t="s">
        <v>436</v>
      </c>
      <c r="B8" s="304"/>
      <c r="C8" s="304"/>
      <c r="D8" s="304"/>
      <c r="F8" s="9"/>
    </row>
    <row r="9" spans="1:6" s="6" customFormat="1" ht="29.25" customHeight="1">
      <c r="A9" s="304"/>
      <c r="B9" s="304"/>
      <c r="C9" s="304"/>
      <c r="D9" s="304"/>
    </row>
    <row r="10" spans="1:6" s="6" customFormat="1" ht="12.75" customHeight="1">
      <c r="A10" s="14"/>
      <c r="B10" s="16"/>
      <c r="D10" s="28" t="s">
        <v>28</v>
      </c>
    </row>
    <row r="11" spans="1:6" s="6" customFormat="1" ht="21" customHeight="1">
      <c r="A11" s="312" t="s">
        <v>38</v>
      </c>
      <c r="B11" s="312" t="s">
        <v>296</v>
      </c>
      <c r="C11" s="312" t="s">
        <v>33</v>
      </c>
      <c r="D11" s="312"/>
    </row>
    <row r="12" spans="1:6" s="6" customFormat="1" ht="32.25" customHeight="1">
      <c r="A12" s="312"/>
      <c r="B12" s="312"/>
      <c r="C12" s="111" t="s">
        <v>433</v>
      </c>
      <c r="D12" s="20" t="s">
        <v>434</v>
      </c>
    </row>
    <row r="13" spans="1:6" s="6" customFormat="1" ht="32.25" customHeight="1">
      <c r="A13" s="121" t="s">
        <v>298</v>
      </c>
      <c r="B13" s="122" t="s">
        <v>39</v>
      </c>
      <c r="C13" s="219">
        <f>C14+C16+C17+C18+C19</f>
        <v>1466.625</v>
      </c>
      <c r="D13" s="219">
        <f>D14+D16+D17+D18+D19</f>
        <v>1399.5170000000001</v>
      </c>
    </row>
    <row r="14" spans="1:6" s="6" customFormat="1" ht="43.5" customHeight="1">
      <c r="A14" s="124" t="s">
        <v>299</v>
      </c>
      <c r="B14" s="4" t="s">
        <v>300</v>
      </c>
      <c r="C14" s="149">
        <v>453.38600000000002</v>
      </c>
      <c r="D14" s="149">
        <v>453.38600000000002</v>
      </c>
    </row>
    <row r="15" spans="1:6" s="6" customFormat="1" ht="30.75" hidden="1" customHeight="1">
      <c r="A15" s="124" t="s">
        <v>301</v>
      </c>
      <c r="B15" s="4" t="s">
        <v>302</v>
      </c>
      <c r="C15" s="149"/>
      <c r="D15" s="150"/>
    </row>
    <row r="16" spans="1:6" s="6" customFormat="1" ht="34.5" customHeight="1">
      <c r="A16" s="124" t="s">
        <v>303</v>
      </c>
      <c r="B16" s="4" t="s">
        <v>40</v>
      </c>
      <c r="C16" s="149">
        <v>825.06899999999996</v>
      </c>
      <c r="D16" s="150">
        <v>757.96100000000001</v>
      </c>
    </row>
    <row r="17" spans="1:4" s="6" customFormat="1" ht="29.25" customHeight="1">
      <c r="A17" s="124" t="s">
        <v>304</v>
      </c>
      <c r="B17" s="4" t="s">
        <v>305</v>
      </c>
      <c r="C17" s="149">
        <v>187.17</v>
      </c>
      <c r="D17" s="149">
        <v>187.17</v>
      </c>
    </row>
    <row r="18" spans="1:4" s="6" customFormat="1" ht="15">
      <c r="A18" s="124" t="s">
        <v>307</v>
      </c>
      <c r="B18" s="4" t="s">
        <v>105</v>
      </c>
      <c r="C18" s="126">
        <v>1</v>
      </c>
      <c r="D18" s="126">
        <v>1</v>
      </c>
    </row>
    <row r="19" spans="1:4" s="6" customFormat="1" ht="18.75" customHeight="1">
      <c r="A19" s="124" t="s">
        <v>308</v>
      </c>
      <c r="B19" s="4" t="s">
        <v>41</v>
      </c>
      <c r="C19" s="125"/>
      <c r="D19" s="125"/>
    </row>
    <row r="20" spans="1:4" s="6" customFormat="1" ht="14.25">
      <c r="A20" s="121" t="s">
        <v>309</v>
      </c>
      <c r="B20" s="127" t="s">
        <v>310</v>
      </c>
      <c r="C20" s="132">
        <f>C21</f>
        <v>76.2</v>
      </c>
      <c r="D20" s="132">
        <f>D21</f>
        <v>76.2</v>
      </c>
    </row>
    <row r="21" spans="1:4" s="6" customFormat="1" ht="15">
      <c r="A21" s="124" t="s">
        <v>311</v>
      </c>
      <c r="B21" s="4" t="s">
        <v>42</v>
      </c>
      <c r="C21" s="133">
        <v>76.2</v>
      </c>
      <c r="D21" s="134">
        <v>76.2</v>
      </c>
    </row>
    <row r="22" spans="1:4" s="6" customFormat="1" ht="28.5">
      <c r="A22" s="121" t="s">
        <v>312</v>
      </c>
      <c r="B22" s="127" t="s">
        <v>43</v>
      </c>
      <c r="C22" s="132">
        <f>C24</f>
        <v>1</v>
      </c>
      <c r="D22" s="132">
        <f>D24</f>
        <v>1</v>
      </c>
    </row>
    <row r="23" spans="1:4" s="6" customFormat="1" ht="30.75" hidden="1" customHeight="1">
      <c r="A23" s="124" t="s">
        <v>313</v>
      </c>
      <c r="B23" s="4" t="s">
        <v>314</v>
      </c>
      <c r="C23" s="137"/>
      <c r="D23" s="136"/>
    </row>
    <row r="24" spans="1:4" s="6" customFormat="1" ht="15">
      <c r="A24" s="124" t="s">
        <v>315</v>
      </c>
      <c r="B24" s="4" t="s">
        <v>106</v>
      </c>
      <c r="C24" s="133">
        <v>1</v>
      </c>
      <c r="D24" s="133">
        <v>1</v>
      </c>
    </row>
    <row r="25" spans="1:4" s="6" customFormat="1" ht="30" hidden="1">
      <c r="A25" s="124" t="s">
        <v>316</v>
      </c>
      <c r="B25" s="4" t="s">
        <v>107</v>
      </c>
      <c r="C25" s="136"/>
      <c r="D25" s="136"/>
    </row>
    <row r="26" spans="1:4" s="6" customFormat="1" ht="0.75" customHeight="1">
      <c r="A26" s="121" t="s">
        <v>317</v>
      </c>
      <c r="B26" s="122" t="s">
        <v>108</v>
      </c>
      <c r="C26" s="138"/>
      <c r="D26" s="138"/>
    </row>
    <row r="27" spans="1:4" s="6" customFormat="1" ht="15" hidden="1">
      <c r="A27" s="124" t="s">
        <v>318</v>
      </c>
      <c r="B27" s="4" t="s">
        <v>319</v>
      </c>
      <c r="C27" s="135"/>
      <c r="D27" s="136"/>
    </row>
    <row r="28" spans="1:4" s="6" customFormat="1" ht="15" hidden="1">
      <c r="A28" s="124" t="s">
        <v>320</v>
      </c>
      <c r="B28" s="4" t="s">
        <v>132</v>
      </c>
      <c r="C28" s="134"/>
      <c r="D28" s="134"/>
    </row>
    <row r="29" spans="1:4" s="6" customFormat="1" ht="15" hidden="1">
      <c r="A29" s="124" t="s">
        <v>321</v>
      </c>
      <c r="B29" s="4" t="s">
        <v>109</v>
      </c>
      <c r="C29" s="139"/>
      <c r="D29" s="139"/>
    </row>
    <row r="30" spans="1:4" s="6" customFormat="1" ht="15" hidden="1">
      <c r="A30" s="124" t="s">
        <v>322</v>
      </c>
      <c r="B30" s="4" t="s">
        <v>110</v>
      </c>
      <c r="C30" s="140"/>
      <c r="D30" s="140"/>
    </row>
    <row r="31" spans="1:4" s="6" customFormat="1" ht="15" hidden="1">
      <c r="A31" s="124" t="s">
        <v>323</v>
      </c>
      <c r="B31" s="4" t="s">
        <v>324</v>
      </c>
      <c r="C31" s="140"/>
      <c r="D31" s="140"/>
    </row>
    <row r="32" spans="1:4" s="8" customFormat="1" ht="14.25">
      <c r="A32" s="208" t="s">
        <v>317</v>
      </c>
      <c r="B32" s="32" t="s">
        <v>108</v>
      </c>
      <c r="C32" s="210">
        <f>C33+C34</f>
        <v>142.19999999999999</v>
      </c>
      <c r="D32" s="210">
        <f>D33+D34</f>
        <v>142.19999999999999</v>
      </c>
    </row>
    <row r="33" spans="1:4" s="6" customFormat="1" ht="15">
      <c r="A33" s="124" t="s">
        <v>318</v>
      </c>
      <c r="B33" s="4" t="s">
        <v>319</v>
      </c>
      <c r="C33" s="140">
        <v>17</v>
      </c>
      <c r="D33" s="140">
        <v>17</v>
      </c>
    </row>
    <row r="34" spans="1:4" s="6" customFormat="1" ht="15">
      <c r="A34" s="124" t="s">
        <v>322</v>
      </c>
      <c r="B34" s="4" t="s">
        <v>110</v>
      </c>
      <c r="C34" s="140">
        <v>125.2</v>
      </c>
      <c r="D34" s="140">
        <v>125.2</v>
      </c>
    </row>
    <row r="35" spans="1:4" s="6" customFormat="1" ht="14.25">
      <c r="A35" s="121" t="s">
        <v>325</v>
      </c>
      <c r="B35" s="122" t="s">
        <v>326</v>
      </c>
      <c r="C35" s="138">
        <f>C37+C38</f>
        <v>18.2</v>
      </c>
      <c r="D35" s="138">
        <f>D37+D38</f>
        <v>18.2</v>
      </c>
    </row>
    <row r="36" spans="1:4" s="6" customFormat="1" ht="15" hidden="1">
      <c r="A36" s="124" t="s">
        <v>327</v>
      </c>
      <c r="B36" s="4" t="s">
        <v>328</v>
      </c>
      <c r="C36" s="140"/>
      <c r="D36" s="140"/>
    </row>
    <row r="37" spans="1:4" s="6" customFormat="1" ht="15">
      <c r="A37" s="124" t="s">
        <v>329</v>
      </c>
      <c r="B37" s="4" t="s">
        <v>330</v>
      </c>
      <c r="C37" s="140">
        <v>18</v>
      </c>
      <c r="D37" s="140">
        <v>18</v>
      </c>
    </row>
    <row r="38" spans="1:4" s="6" customFormat="1" ht="15">
      <c r="A38" s="124" t="s">
        <v>331</v>
      </c>
      <c r="B38" s="4" t="s">
        <v>44</v>
      </c>
      <c r="C38" s="141">
        <v>0.2</v>
      </c>
      <c r="D38" s="141">
        <v>0.2</v>
      </c>
    </row>
    <row r="39" spans="1:4" s="6" customFormat="1" ht="14.25" hidden="1" customHeight="1">
      <c r="A39" s="124" t="s">
        <v>332</v>
      </c>
      <c r="B39" s="4" t="s">
        <v>333</v>
      </c>
      <c r="C39" s="141"/>
      <c r="D39" s="141">
        <v>0</v>
      </c>
    </row>
    <row r="40" spans="1:4" s="6" customFormat="1" ht="14.25" hidden="1">
      <c r="A40" s="121" t="s">
        <v>334</v>
      </c>
      <c r="B40" s="122" t="s">
        <v>111</v>
      </c>
      <c r="C40" s="138"/>
      <c r="D40" s="138"/>
    </row>
    <row r="41" spans="1:4" s="6" customFormat="1" ht="15" hidden="1">
      <c r="A41" s="124" t="s">
        <v>335</v>
      </c>
      <c r="B41" s="4" t="s">
        <v>112</v>
      </c>
      <c r="C41" s="141"/>
      <c r="D41" s="141"/>
    </row>
    <row r="42" spans="1:4" s="6" customFormat="1" ht="15" hidden="1">
      <c r="A42" s="124" t="s">
        <v>336</v>
      </c>
      <c r="B42" s="4" t="s">
        <v>113</v>
      </c>
      <c r="C42" s="141"/>
      <c r="D42" s="141"/>
    </row>
    <row r="43" spans="1:4" s="6" customFormat="1" ht="14.25">
      <c r="A43" s="121" t="s">
        <v>337</v>
      </c>
      <c r="B43" s="122" t="s">
        <v>71</v>
      </c>
      <c r="C43" s="138">
        <f>C44+C56</f>
        <v>1006.278</v>
      </c>
      <c r="D43" s="138">
        <f>D44+D56</f>
        <v>1012.1580000000001</v>
      </c>
    </row>
    <row r="44" spans="1:4" s="6" customFormat="1" ht="15">
      <c r="A44" s="124" t="s">
        <v>338</v>
      </c>
      <c r="B44" s="4" t="s">
        <v>45</v>
      </c>
      <c r="C44" s="141">
        <v>686.82600000000002</v>
      </c>
      <c r="D44" s="141">
        <v>681.69</v>
      </c>
    </row>
    <row r="45" spans="1:4" s="6" customFormat="1" ht="14.25" hidden="1" customHeight="1">
      <c r="A45" s="124" t="s">
        <v>339</v>
      </c>
      <c r="B45" s="4" t="s">
        <v>114</v>
      </c>
      <c r="C45" s="140"/>
      <c r="D45" s="140"/>
    </row>
    <row r="46" spans="1:4" s="6" customFormat="1" ht="14.25" hidden="1">
      <c r="A46" s="121" t="s">
        <v>340</v>
      </c>
      <c r="B46" s="122" t="s">
        <v>46</v>
      </c>
      <c r="C46" s="138"/>
      <c r="D46" s="138"/>
    </row>
    <row r="47" spans="1:4" s="6" customFormat="1" ht="15" hidden="1">
      <c r="A47" s="124" t="s">
        <v>341</v>
      </c>
      <c r="B47" s="4" t="s">
        <v>47</v>
      </c>
      <c r="C47" s="140"/>
      <c r="D47" s="140"/>
    </row>
    <row r="48" spans="1:4" s="6" customFormat="1" ht="15" hidden="1">
      <c r="A48" s="124" t="s">
        <v>342</v>
      </c>
      <c r="B48" s="4" t="s">
        <v>343</v>
      </c>
      <c r="C48" s="140"/>
      <c r="D48" s="140"/>
    </row>
    <row r="49" spans="1:4" s="6" customFormat="1" ht="14.25" hidden="1">
      <c r="A49" s="121" t="s">
        <v>344</v>
      </c>
      <c r="B49" s="122" t="s">
        <v>48</v>
      </c>
      <c r="C49" s="138"/>
      <c r="D49" s="138"/>
    </row>
    <row r="50" spans="1:4" s="6" customFormat="1" ht="15" hidden="1">
      <c r="A50" s="124" t="s">
        <v>345</v>
      </c>
      <c r="B50" s="4" t="s">
        <v>115</v>
      </c>
      <c r="C50" s="140"/>
      <c r="D50" s="140"/>
    </row>
    <row r="51" spans="1:4" s="6" customFormat="1" ht="15" hidden="1">
      <c r="A51" s="124" t="s">
        <v>346</v>
      </c>
      <c r="B51" s="4" t="s">
        <v>347</v>
      </c>
      <c r="C51" s="140"/>
      <c r="D51" s="140"/>
    </row>
    <row r="52" spans="1:4" s="6" customFormat="1" ht="0.75" hidden="1" customHeight="1">
      <c r="A52" s="121" t="s">
        <v>348</v>
      </c>
      <c r="B52" s="122" t="s">
        <v>349</v>
      </c>
      <c r="C52" s="138"/>
      <c r="D52" s="138"/>
    </row>
    <row r="53" spans="1:4" s="6" customFormat="1" ht="15" hidden="1">
      <c r="A53" s="124" t="s">
        <v>350</v>
      </c>
      <c r="B53" s="129" t="s">
        <v>116</v>
      </c>
      <c r="C53" s="140"/>
      <c r="D53" s="140"/>
    </row>
    <row r="54" spans="1:4" s="6" customFormat="1" ht="2.25" hidden="1" customHeight="1">
      <c r="A54" s="121" t="s">
        <v>351</v>
      </c>
      <c r="B54" s="127" t="s">
        <v>117</v>
      </c>
      <c r="C54" s="138"/>
      <c r="D54" s="138"/>
    </row>
    <row r="55" spans="1:4" s="6" customFormat="1" ht="15" hidden="1">
      <c r="A55" s="124" t="s">
        <v>352</v>
      </c>
      <c r="B55" s="129" t="s">
        <v>118</v>
      </c>
      <c r="C55" s="140"/>
      <c r="D55" s="140"/>
    </row>
    <row r="56" spans="1:4" s="6" customFormat="1" ht="15">
      <c r="A56" s="124" t="s">
        <v>339</v>
      </c>
      <c r="B56" s="129" t="s">
        <v>114</v>
      </c>
      <c r="C56" s="140">
        <v>319.452</v>
      </c>
      <c r="D56" s="140">
        <v>330.46800000000002</v>
      </c>
    </row>
    <row r="57" spans="1:4" s="6" customFormat="1" ht="32.25" customHeight="1">
      <c r="A57" s="121" t="s">
        <v>353</v>
      </c>
      <c r="B57" s="127" t="s">
        <v>509</v>
      </c>
      <c r="C57" s="151">
        <v>69.497</v>
      </c>
      <c r="D57" s="151">
        <v>139.42500000000001</v>
      </c>
    </row>
    <row r="58" spans="1:4" s="6" customFormat="1" ht="12.75" customHeight="1">
      <c r="A58" s="313" t="s">
        <v>69</v>
      </c>
      <c r="B58" s="313"/>
      <c r="C58" s="220">
        <f>C43+C35+C32+C22+C20+C13+C57</f>
        <v>2780</v>
      </c>
      <c r="D58" s="220">
        <f>D43+D35+D32+D22+D20+D13+D57</f>
        <v>2788.7000000000007</v>
      </c>
    </row>
  </sheetData>
  <mergeCells count="5">
    <mergeCell ref="A8:D9"/>
    <mergeCell ref="A11:A12"/>
    <mergeCell ref="B11:B12"/>
    <mergeCell ref="C11:D11"/>
    <mergeCell ref="A58:B58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12</vt:i4>
      </vt:variant>
    </vt:vector>
  </HeadingPairs>
  <TitlesOfParts>
    <vt:vector size="27" baseType="lpstr">
      <vt:lpstr>1</vt:lpstr>
      <vt:lpstr>2</vt:lpstr>
      <vt:lpstr>3</vt:lpstr>
      <vt:lpstr>4</vt:lpstr>
      <vt:lpstr>5</vt:lpstr>
      <vt:lpstr>7</vt:lpstr>
      <vt:lpstr>6</vt:lpstr>
      <vt:lpstr>8</vt:lpstr>
      <vt:lpstr>9</vt:lpstr>
      <vt:lpstr>10</vt:lpstr>
      <vt:lpstr>11</vt:lpstr>
      <vt:lpstr>12</vt:lpstr>
      <vt:lpstr>13</vt:lpstr>
      <vt:lpstr>Примерный Справочник ЦС</vt:lpstr>
      <vt:lpstr>мбт</vt:lpstr>
      <vt:lpstr>'1'!Заголовки_для_печати</vt:lpstr>
      <vt:lpstr>'10'!Заголовки_для_печати</vt:lpstr>
      <vt:lpstr>'4'!Заголовки_для_печати</vt:lpstr>
      <vt:lpstr>'5'!Заголовки_для_печати</vt:lpstr>
      <vt:lpstr>'Примерный Справочник ЦС'!Заголовки_для_печати</vt:lpstr>
      <vt:lpstr>'1'!Область_печати</vt:lpstr>
      <vt:lpstr>'10'!Область_печати</vt:lpstr>
      <vt:lpstr>'11'!Область_печати</vt:lpstr>
      <vt:lpstr>'2'!Область_печати</vt:lpstr>
      <vt:lpstr>'3'!Область_печати</vt:lpstr>
      <vt:lpstr>'6'!Область_печати</vt:lpstr>
      <vt:lpstr>'7'!Область_печати</vt:lpstr>
    </vt:vector>
  </TitlesOfParts>
  <Company>Организация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WORK</cp:lastModifiedBy>
  <cp:lastPrinted>2017-06-27T06:03:49Z</cp:lastPrinted>
  <dcterms:created xsi:type="dcterms:W3CDTF">2009-12-08T03:06:20Z</dcterms:created>
  <dcterms:modified xsi:type="dcterms:W3CDTF">2017-06-27T06:04:57Z</dcterms:modified>
</cp:coreProperties>
</file>